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30" windowWidth="20730" windowHeight="9990" firstSheet="1" activeTab="1"/>
  </bookViews>
  <sheets>
    <sheet name="Farooq Nagar" sheetId="5" r:id="rId1"/>
    <sheet name="Shalivahana Nagar" sheetId="11" r:id="rId2"/>
  </sheets>
  <definedNames>
    <definedName name="_xlnm.Print_Area" localSheetId="0">'Farooq Nagar'!$A$1:$I$316</definedName>
    <definedName name="_xlnm.Print_Area" localSheetId="1">'Shalivahana Nagar'!$A$1:$I$325</definedName>
  </definedNames>
  <calcPr calcId="124519"/>
</workbook>
</file>

<file path=xl/calcChain.xml><?xml version="1.0" encoding="utf-8"?>
<calcChain xmlns="http://schemas.openxmlformats.org/spreadsheetml/2006/main">
  <c r="I322" i="11"/>
  <c r="I323"/>
  <c r="I324" s="1"/>
  <c r="J328" s="1"/>
  <c r="J327"/>
  <c r="J326"/>
  <c r="J325"/>
  <c r="J324"/>
  <c r="J323"/>
  <c r="J217"/>
  <c r="J322"/>
  <c r="K315" i="5"/>
  <c r="J317"/>
  <c r="J316"/>
  <c r="J315"/>
  <c r="J314"/>
  <c r="J313"/>
  <c r="I321" i="11" l="1"/>
  <c r="I221"/>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276"/>
  <c r="I277"/>
  <c r="I278"/>
  <c r="I279"/>
  <c r="I280"/>
  <c r="I281"/>
  <c r="I282"/>
  <c r="I283"/>
  <c r="I284"/>
  <c r="I285"/>
  <c r="I286"/>
  <c r="I287"/>
  <c r="I288"/>
  <c r="I289"/>
  <c r="I290"/>
  <c r="I291"/>
  <c r="I292"/>
  <c r="I293"/>
  <c r="I294"/>
  <c r="I295"/>
  <c r="I296"/>
  <c r="I297"/>
  <c r="I298"/>
  <c r="I299"/>
  <c r="I300"/>
  <c r="I301"/>
  <c r="I302"/>
  <c r="I303"/>
  <c r="I304"/>
  <c r="I305"/>
  <c r="I306"/>
  <c r="I307"/>
  <c r="I308"/>
  <c r="I309"/>
  <c r="I310"/>
  <c r="I311"/>
  <c r="I312"/>
  <c r="I313"/>
  <c r="I314"/>
  <c r="I315"/>
  <c r="I316"/>
  <c r="I317"/>
  <c r="I318"/>
  <c r="I319"/>
  <c r="I320"/>
  <c r="I220"/>
  <c r="I220" i="5" l="1"/>
  <c r="I221"/>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276"/>
  <c r="I277"/>
  <c r="I278"/>
  <c r="I279"/>
  <c r="I280"/>
  <c r="I281"/>
  <c r="I282"/>
  <c r="I283"/>
  <c r="I284"/>
  <c r="I285"/>
  <c r="I286"/>
  <c r="I287"/>
  <c r="I288"/>
  <c r="I289"/>
  <c r="I290"/>
  <c r="I291"/>
  <c r="I292"/>
  <c r="I293"/>
  <c r="I294"/>
  <c r="I295"/>
  <c r="I296"/>
  <c r="I297"/>
  <c r="I298"/>
  <c r="I299"/>
  <c r="I300"/>
  <c r="I301"/>
  <c r="I302"/>
  <c r="I303"/>
  <c r="I304"/>
  <c r="I305"/>
  <c r="I306"/>
  <c r="I307"/>
  <c r="I308"/>
  <c r="I309"/>
  <c r="I310"/>
  <c r="I311"/>
  <c r="I312"/>
  <c r="I219"/>
  <c r="I313" l="1"/>
  <c r="I25" l="1"/>
  <c r="I26" i="11"/>
  <c r="I217"/>
  <c r="I216"/>
  <c r="I215"/>
  <c r="I214"/>
  <c r="I213"/>
  <c r="I212"/>
  <c r="I211"/>
  <c r="I210"/>
  <c r="I209"/>
  <c r="I208"/>
  <c r="I207"/>
  <c r="I206"/>
  <c r="I205"/>
  <c r="I204"/>
  <c r="I203"/>
  <c r="I202"/>
  <c r="I201"/>
  <c r="I200"/>
  <c r="I199"/>
  <c r="I198"/>
  <c r="I197"/>
  <c r="I196"/>
  <c r="I195"/>
  <c r="I194"/>
  <c r="I193"/>
  <c r="I192"/>
  <c r="I191"/>
  <c r="I190"/>
  <c r="I189"/>
  <c r="I188"/>
  <c r="I187"/>
  <c r="I186"/>
  <c r="I185"/>
  <c r="I184"/>
  <c r="I183"/>
  <c r="I182"/>
  <c r="I181"/>
  <c r="I180"/>
  <c r="I179"/>
  <c r="I178"/>
  <c r="I177"/>
  <c r="I176"/>
  <c r="I175"/>
  <c r="I174"/>
  <c r="I173"/>
  <c r="I172"/>
  <c r="I171"/>
  <c r="I170"/>
  <c r="I169"/>
  <c r="I168"/>
  <c r="I167"/>
  <c r="I166"/>
  <c r="I165"/>
  <c r="I164"/>
  <c r="I163"/>
  <c r="I162"/>
  <c r="I161"/>
  <c r="I160"/>
  <c r="I159"/>
  <c r="I158"/>
  <c r="I157"/>
  <c r="I156"/>
  <c r="I155"/>
  <c r="I154"/>
  <c r="I153"/>
  <c r="I152"/>
  <c r="I151"/>
  <c r="I150"/>
  <c r="I149"/>
  <c r="I148"/>
  <c r="I147"/>
  <c r="I146"/>
  <c r="I145"/>
  <c r="I144"/>
  <c r="I143"/>
  <c r="I142"/>
  <c r="I141"/>
  <c r="I140"/>
  <c r="I139"/>
  <c r="I138"/>
  <c r="I137"/>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5"/>
  <c r="I24"/>
  <c r="I23"/>
  <c r="I22"/>
  <c r="I21"/>
  <c r="I20"/>
  <c r="I19"/>
  <c r="I18"/>
  <c r="I17"/>
  <c r="I16"/>
  <c r="I15"/>
  <c r="I14"/>
  <c r="I13"/>
  <c r="I12"/>
  <c r="I11"/>
  <c r="I10"/>
  <c r="I9"/>
  <c r="I8"/>
  <c r="I7"/>
  <c r="I6"/>
  <c r="I218" s="1"/>
  <c r="I206" i="5"/>
  <c r="I181"/>
  <c r="I137"/>
  <c r="I216"/>
  <c r="I215"/>
  <c r="I214"/>
  <c r="I213"/>
  <c r="I212"/>
  <c r="I211"/>
  <c r="I210"/>
  <c r="I209"/>
  <c r="I208"/>
  <c r="I207"/>
  <c r="I205"/>
  <c r="I204"/>
  <c r="I203"/>
  <c r="I202"/>
  <c r="I201"/>
  <c r="I200"/>
  <c r="I199"/>
  <c r="I198"/>
  <c r="I197"/>
  <c r="I196"/>
  <c r="I195"/>
  <c r="I194"/>
  <c r="I193"/>
  <c r="I192"/>
  <c r="I191"/>
  <c r="I190"/>
  <c r="I189"/>
  <c r="I188"/>
  <c r="I187"/>
  <c r="I186"/>
  <c r="I185"/>
  <c r="I184"/>
  <c r="I183"/>
  <c r="I182"/>
  <c r="I180"/>
  <c r="I179"/>
  <c r="I178"/>
  <c r="I177"/>
  <c r="I176"/>
  <c r="I175"/>
  <c r="I174"/>
  <c r="I173"/>
  <c r="I172"/>
  <c r="I171"/>
  <c r="I170"/>
  <c r="I169"/>
  <c r="I168"/>
  <c r="I167"/>
  <c r="I166"/>
  <c r="I165"/>
  <c r="I164"/>
  <c r="I163"/>
  <c r="I162"/>
  <c r="I161"/>
  <c r="I160"/>
  <c r="I159"/>
  <c r="I158"/>
  <c r="I157"/>
  <c r="I156"/>
  <c r="I155"/>
  <c r="I154"/>
  <c r="I153"/>
  <c r="I152"/>
  <c r="I151"/>
  <c r="I150"/>
  <c r="I149"/>
  <c r="I148"/>
  <c r="I147"/>
  <c r="I146"/>
  <c r="I145"/>
  <c r="I144"/>
  <c r="I143"/>
  <c r="I142"/>
  <c r="I141"/>
  <c r="I140"/>
  <c r="I139"/>
  <c r="I138"/>
  <c r="I136"/>
  <c r="I135"/>
  <c r="I134"/>
  <c r="I133"/>
  <c r="I132"/>
  <c r="I131"/>
  <c r="I130"/>
  <c r="I129"/>
  <c r="I128"/>
  <c r="I127"/>
  <c r="I126"/>
  <c r="I125"/>
  <c r="I124"/>
  <c r="I123"/>
  <c r="I122"/>
  <c r="I121"/>
  <c r="I120"/>
  <c r="I119"/>
  <c r="I118"/>
  <c r="I117"/>
  <c r="I116"/>
  <c r="I115"/>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4"/>
  <c r="I23"/>
  <c r="I22"/>
  <c r="I21"/>
  <c r="I20"/>
  <c r="I19"/>
  <c r="I18"/>
  <c r="I17"/>
  <c r="I16"/>
  <c r="I15"/>
  <c r="I14"/>
  <c r="I13"/>
  <c r="I12"/>
  <c r="I11"/>
  <c r="I10"/>
  <c r="I9"/>
  <c r="I8"/>
  <c r="I7"/>
  <c r="I6"/>
  <c r="I5"/>
  <c r="I217" l="1"/>
  <c r="I314" s="1"/>
  <c r="I316" l="1"/>
  <c r="I315"/>
</calcChain>
</file>

<file path=xl/sharedStrings.xml><?xml version="1.0" encoding="utf-8"?>
<sst xmlns="http://schemas.openxmlformats.org/spreadsheetml/2006/main" count="3132" uniqueCount="582">
  <si>
    <t>SWR10613</t>
  </si>
  <si>
    <t>LOADING  of 8 MVA PTR</t>
  </si>
  <si>
    <t>EA</t>
  </si>
  <si>
    <t>SWR10854</t>
  </si>
  <si>
    <t>SWR10627</t>
  </si>
  <si>
    <t>UNLOADING   of 8 MVA PTR</t>
  </si>
  <si>
    <t>SWR10195</t>
  </si>
  <si>
    <t>LOADING  of 50,63,75&amp;100kva DTR</t>
  </si>
  <si>
    <t>SWR11861</t>
  </si>
  <si>
    <t>SWR10513</t>
  </si>
  <si>
    <t>UNLOADING of 50,63,75&amp;100kva DTR</t>
  </si>
  <si>
    <t>SWR21843</t>
  </si>
  <si>
    <t>SWR20905</t>
  </si>
  <si>
    <t>SWR10199</t>
  </si>
  <si>
    <t>SWR10517</t>
  </si>
  <si>
    <t>SWR10931</t>
  </si>
  <si>
    <t>SWR10198</t>
  </si>
  <si>
    <t>SWR10516</t>
  </si>
  <si>
    <t>SWR10930</t>
  </si>
  <si>
    <t>SWR11166</t>
  </si>
  <si>
    <t>SET</t>
  </si>
  <si>
    <t>SWR11147</t>
  </si>
  <si>
    <t>SMR40045</t>
  </si>
  <si>
    <t>SWR11893</t>
  </si>
  <si>
    <t>SWR10205</t>
  </si>
  <si>
    <t>LOADING of RSJoists150 x 150 mm/RailPole</t>
  </si>
  <si>
    <t>SWR10523</t>
  </si>
  <si>
    <t>UNLOADING of RSJoists150 x150 mm/RailPol</t>
  </si>
  <si>
    <t>SWR10206</t>
  </si>
  <si>
    <t>LOADING of MS Channel,Angles,Flats&amp;Rods</t>
  </si>
  <si>
    <t>TO</t>
  </si>
  <si>
    <t>SWR10524</t>
  </si>
  <si>
    <t>UNLOADING of MS Channel,Angles,Flats&amp;Rod</t>
  </si>
  <si>
    <t>SWR10132</t>
  </si>
  <si>
    <t>SWR10297</t>
  </si>
  <si>
    <t>Cutting Charges for RS joist 150x150mm</t>
  </si>
  <si>
    <t>SWR10869</t>
  </si>
  <si>
    <t>SWR10867</t>
  </si>
  <si>
    <t>SMR40009</t>
  </si>
  <si>
    <t>SWR10877</t>
  </si>
  <si>
    <t>SMR40010</t>
  </si>
  <si>
    <t>SWR10879</t>
  </si>
  <si>
    <t>SWR10963</t>
  </si>
  <si>
    <t>SMR11482</t>
  </si>
  <si>
    <t>SWR10357</t>
  </si>
  <si>
    <t>SWR10359</t>
  </si>
  <si>
    <t>SWR10920</t>
  </si>
  <si>
    <t>RMT</t>
  </si>
  <si>
    <t>SWR10919</t>
  </si>
  <si>
    <t>SMR11488</t>
  </si>
  <si>
    <t>KG</t>
  </si>
  <si>
    <t>SWR12217</t>
  </si>
  <si>
    <t>M</t>
  </si>
  <si>
    <t>SMR40033</t>
  </si>
  <si>
    <t>SWR11892</t>
  </si>
  <si>
    <t>SWR12110</t>
  </si>
  <si>
    <t>SWR12448</t>
  </si>
  <si>
    <t>SWR12452</t>
  </si>
  <si>
    <t>SWR11954</t>
  </si>
  <si>
    <t>SMR12473</t>
  </si>
  <si>
    <t>S-33KV 1x630Sqmm GIS ID Unit EndTermtn</t>
  </si>
  <si>
    <t>SMR12474</t>
  </si>
  <si>
    <t>S-33KV 1x630Sqmm OD Unit EndTermtn</t>
  </si>
  <si>
    <t>SWR12473</t>
  </si>
  <si>
    <t>Install-33KV 1x630Sqmm GIS ID EndTermtn</t>
  </si>
  <si>
    <t>SWR12474</t>
  </si>
  <si>
    <t>Install-33KV 1x630Sqmm OD Unit EndTermtn</t>
  </si>
  <si>
    <t>SWR10387</t>
  </si>
  <si>
    <t>SWR11920</t>
  </si>
  <si>
    <t>SWR11956</t>
  </si>
  <si>
    <t>SWR10390</t>
  </si>
  <si>
    <t>SWR11923</t>
  </si>
  <si>
    <t>SWR11959</t>
  </si>
  <si>
    <t>SMR40140</t>
  </si>
  <si>
    <t>SWR10765</t>
  </si>
  <si>
    <t>SWR11879</t>
  </si>
  <si>
    <t>SWR12510</t>
  </si>
  <si>
    <t>SWR10204</t>
  </si>
  <si>
    <t>SWR10522</t>
  </si>
  <si>
    <t>SWR11040</t>
  </si>
  <si>
    <t>SWR11266</t>
  </si>
  <si>
    <t>SWR10356</t>
  </si>
  <si>
    <t>M3</t>
  </si>
  <si>
    <t>SWR11890</t>
  </si>
  <si>
    <t>SWR11089</t>
  </si>
  <si>
    <t>SWR10231</t>
  </si>
  <si>
    <t>SWR10549</t>
  </si>
  <si>
    <t>SWR10395</t>
  </si>
  <si>
    <t>SWR12406</t>
  </si>
  <si>
    <t>SWR12425</t>
  </si>
  <si>
    <t>SWR20102</t>
  </si>
  <si>
    <t>SWR10881</t>
  </si>
  <si>
    <t>SWR10674</t>
  </si>
  <si>
    <t>SMR11485</t>
  </si>
  <si>
    <t>SWR12125</t>
  </si>
  <si>
    <t>SWR11230</t>
  </si>
  <si>
    <t>DR</t>
  </si>
  <si>
    <t>SWR11231</t>
  </si>
  <si>
    <t>SMR40051</t>
  </si>
  <si>
    <t>SWR11039</t>
  </si>
  <si>
    <t>SWR10955</t>
  </si>
  <si>
    <t>Errection of tubular poles</t>
  </si>
  <si>
    <t>SMR24635</t>
  </si>
  <si>
    <t>S-Metal Handle Lamp 150W</t>
  </si>
  <si>
    <t>SWR10956</t>
  </si>
  <si>
    <t>SMR40061</t>
  </si>
  <si>
    <t>Sup Steel almarah(61/2 X 3ft) Godrej</t>
  </si>
  <si>
    <t>SWR10873</t>
  </si>
  <si>
    <t>SMR40068</t>
  </si>
  <si>
    <t>SMR40062</t>
  </si>
  <si>
    <t>Sup Alluminium Ladder for indoor works</t>
  </si>
  <si>
    <t>SMR40087</t>
  </si>
  <si>
    <t>Sup TrollyMounted Co2 Cylinders(IS-2878)</t>
  </si>
  <si>
    <t>SMR40088</t>
  </si>
  <si>
    <t>SMR40089</t>
  </si>
  <si>
    <t>SMR40071</t>
  </si>
  <si>
    <t>Supply of Safety Helmet of standard make</t>
  </si>
  <si>
    <t>SMR40066</t>
  </si>
  <si>
    <t>Sup Earth Rods (8ft) Screw &amp; clamp type</t>
  </si>
  <si>
    <t>SMR40067</t>
  </si>
  <si>
    <t>Supply of Hand Gloves</t>
  </si>
  <si>
    <t>SMR40069</t>
  </si>
  <si>
    <t>Sup Stand basic cell phone with charger</t>
  </si>
  <si>
    <t>SMR40057</t>
  </si>
  <si>
    <t>Supply of Table (3x6ft) Godrej</t>
  </si>
  <si>
    <t>SMR40058</t>
  </si>
  <si>
    <t>Supply of S type chairs (Godrej)</t>
  </si>
  <si>
    <t>SMR40060</t>
  </si>
  <si>
    <t>Sup Angle racks(18x36.6inches) Godrej</t>
  </si>
  <si>
    <t>SMR40070</t>
  </si>
  <si>
    <t>Supply of Danger boards with clamps</t>
  </si>
  <si>
    <t>SMR40086</t>
  </si>
  <si>
    <t>SMR40059</t>
  </si>
  <si>
    <t>Supply of Wall clock standard make</t>
  </si>
  <si>
    <t>SMR40063</t>
  </si>
  <si>
    <t>SMR40064</t>
  </si>
  <si>
    <t>SMR40065</t>
  </si>
  <si>
    <t>Supply of Hack saw (12 inches)</t>
  </si>
  <si>
    <t>SMR40072</t>
  </si>
  <si>
    <t>Supply of LC Boards</t>
  </si>
  <si>
    <t>SMR40073</t>
  </si>
  <si>
    <t>Supply of Gum Boots</t>
  </si>
  <si>
    <t>SMR40076</t>
  </si>
  <si>
    <t>Supply of Digital clamp meter.</t>
  </si>
  <si>
    <t>SMR40074</t>
  </si>
  <si>
    <t>Supply of 5000v megger</t>
  </si>
  <si>
    <t>SWR20032</t>
  </si>
  <si>
    <t>SWR22090</t>
  </si>
  <si>
    <t>SMR12378</t>
  </si>
  <si>
    <t>S-10ft Aluminium Ladder</t>
  </si>
  <si>
    <t>SWR22092</t>
  </si>
  <si>
    <t>KM</t>
  </si>
  <si>
    <t>SWR25089</t>
  </si>
  <si>
    <t>S&amp;E-Smart RFID marker</t>
  </si>
  <si>
    <t>SWR10382</t>
  </si>
  <si>
    <t>SMR40081</t>
  </si>
  <si>
    <t>SMR11610</t>
  </si>
  <si>
    <t>SMR40001</t>
  </si>
  <si>
    <t>SWR21903</t>
  </si>
  <si>
    <t>SMR40085</t>
  </si>
  <si>
    <t>SWR10239</t>
  </si>
  <si>
    <t>SWR10557</t>
  </si>
  <si>
    <t>SWR10392</t>
  </si>
  <si>
    <t>Erection of  33kv ABSwitch incl earthing</t>
  </si>
  <si>
    <t>SWR12331</t>
  </si>
  <si>
    <t>SWR10642</t>
  </si>
  <si>
    <t>SWR10640</t>
  </si>
  <si>
    <t>SWR11276</t>
  </si>
  <si>
    <t>SWR10346</t>
  </si>
  <si>
    <t>SMR11483</t>
  </si>
  <si>
    <t>SWR12101</t>
  </si>
  <si>
    <t>SWR10386</t>
  </si>
  <si>
    <t>SMR40080</t>
  </si>
  <si>
    <t>SMR11609</t>
  </si>
  <si>
    <t>SMR40003</t>
  </si>
  <si>
    <t>SWR10391</t>
  </si>
  <si>
    <t>SWR11955</t>
  </si>
  <si>
    <t>SWR10238</t>
  </si>
  <si>
    <t>SWR10556</t>
  </si>
  <si>
    <t>SWR10393</t>
  </si>
  <si>
    <t>SCHEDULE</t>
  </si>
  <si>
    <t>Sl No</t>
  </si>
  <si>
    <t>Estimate Quantity</t>
  </si>
  <si>
    <t>Description of item</t>
  </si>
  <si>
    <t>Work Type</t>
  </si>
  <si>
    <t>Item Short Description</t>
  </si>
  <si>
    <t xml:space="preserve">Rate (INR) </t>
  </si>
  <si>
    <t>UOM</t>
  </si>
  <si>
    <t>Survey line&amp;cabl inc peg mark,tree clear&amp;trail pits</t>
  </si>
  <si>
    <t>Elect</t>
  </si>
  <si>
    <t>Labour</t>
  </si>
  <si>
    <t>Supply of GI Bolts &amp; Nuts etc</t>
  </si>
  <si>
    <t>Un loading of 11KV/33KV XLPE UG Cable Drum for all sizes</t>
  </si>
  <si>
    <t>Making of 33KV 3X400Sq.mm XLPE UG Cable  Outdoor/Indoor End Termination</t>
  </si>
  <si>
    <t>Transport of conductor drums, cable drums, fragile material such as kiosks, VCBs, control panels, current transformers, boosters, lightning arrestors, insulators, transformers, meters(which are less in weight and occupy more space) Above 10 Km and upto 20 Km</t>
  </si>
  <si>
    <t>RCC Column type DTR Plinth of size 1'X1'X10',topslab 4'x4'x6" &amp; beam size 4'X8'X8" upto 160KVA</t>
  </si>
  <si>
    <t>Loading of 11 KV VCBs along with Panel boards</t>
  </si>
  <si>
    <t>Un loading of 11 KV VCBs along with Panel boards</t>
  </si>
  <si>
    <t>Erection of 11KV indoor switch gear panel/indoor PT panel /Bus section panel / Bus raiser panel/Capacitor panel/Switch fuse panel for DTR.</t>
  </si>
  <si>
    <t>Loading of 33 KV VCBs along with Panel boards</t>
  </si>
  <si>
    <t>Un loading of 33 KV VCBs along with Panel boards</t>
  </si>
  <si>
    <t>Erection of 33KV indoor switch gear panel/33KV indoor PT panel / Bus section panel / Bus raiser panel</t>
  </si>
  <si>
    <t>Loading of 220 V Batterry with charger</t>
  </si>
  <si>
    <t>Un loading of 220 V Batterry with charger</t>
  </si>
  <si>
    <t>Supply of AC Supply panel inluding providing of changeover switch, SFU, metering unit, 32 A three phase MCB, 16 A Single phase MCB complete as per specification</t>
  </si>
  <si>
    <t>Erection of control/Relay panels, AC Panels, announciation panels etc in the control room duly mounting them on channels and grouting them with foundation bolts excluding cost of channels &amp; foundation bolts</t>
  </si>
  <si>
    <t>Transport of iron materials such as R.S. Joists, Rail Poles, fabricated supports, steel, iron, flat, M.S. Channels etc., by lorries. (excluding of loading &amp; unloading ) Above 10 Km and upto 20 Km</t>
  </si>
  <si>
    <t>Fabrication of Main and Auxiliary structures with welding usingraw steel such as RS joist, M.S.Angles, Plates, Channels,including the supply and fabrication of 6mm base plate to the RS-Joist poles excluding cost of Mild Steel and transport charges to substation site, including erection.</t>
  </si>
  <si>
    <t>Alligning the Main and Auxiliary structures such as RS joist,M.S.Angles, Plates, Channels, Structure to zero level duly leveling in prefabricated MS frames with Hydraulic jacks before galvanising/ fabrication.</t>
  </si>
  <si>
    <t>Painting of Name Plates for any equipment</t>
  </si>
  <si>
    <t>Supply of CI earth pipe 100 mm dia, 2.75 mt long thickness 10mm with flange as per specication</t>
  </si>
  <si>
    <t>Providing of earthing with excavation of earth pit (0.6 x0.6x2.4 Mts.) duly filling with bentonite, earth , running of earth wire etc., complete, including cost of bentonite and excluding cost of RCC collar of size 0.75M dia x 0.5 M height</t>
  </si>
  <si>
    <t>Providing of RCC Collar guarding to the existing earth pits with damaged masonry including dismantling and removing of existing masonry and fixing the RCC collar of 0.60 M dia X 0.50M height</t>
  </si>
  <si>
    <t>Laying of MS Flats /GI Flats 75x 8mm earth mat including excavation of trenches of depth 600mm, welding, connecting to equipment andconnecting lightning shield to earth mat and earthing of fence posts, drilling and connecting earth rods including connecting cast iron pipes  including fabrication</t>
  </si>
  <si>
    <t>Fabrication and connecting of M.S./ G.I. Flat 50x6mm to risers from earth mat to structures, equipment, marshalling boxes, electrical panels, PLCC panels, fencing posts etc.</t>
  </si>
  <si>
    <t>Supply of GI Bolts &amp; Nuts</t>
  </si>
  <si>
    <t>Paint-Black to all Earth Flat incl. Paint cost</t>
  </si>
  <si>
    <t>Supply of Copper Flexible jumper with 75 X 8 of length 250 mm at neutral of Power tranformer end and 50 X 6 of length 50mm two Nos at double neutral end duly brasing with flexible jumper of capacity of 5kA/3 sec for power transformer neutral</t>
  </si>
  <si>
    <t>Providing of double earthing for neutral with flexible copper jumpers including arrangement by fixing M.S.Channel 100x50mm</t>
  </si>
  <si>
    <t>Raise-33KV 33KV 630sqmm UG Cb on support</t>
  </si>
  <si>
    <t>Lay-33KV UG Cb in Existing Duct</t>
  </si>
  <si>
    <t>Raising of 33kV 3x400 Sqmm Cu cable on already erected support with wooden / MS clamps and connecting it to over head line withcable jumpers including cost of required wooden cleats, lugs and bolts and nuts through GI pipe (excluding the cost of GI pipe)</t>
  </si>
  <si>
    <t>Making of Outdoor/Indoor 33 KV 3x400 Sqmm End Termination</t>
  </si>
  <si>
    <t>Making of Outdoor/Indoor 11 KV 3x185 Sqmm Cable End Termination</t>
  </si>
  <si>
    <t>Supply of 31/2x185Sqmm UG O/D end term kits</t>
  </si>
  <si>
    <t xml:space="preserve">Making of Outdoor/Indoor LT 3 1/2 x 185 Sqmm CableCable End Termination </t>
  </si>
  <si>
    <t>Laying of 4 core/10 core 2.5 sq. mm.Copper control cable in aready excavation trench including cost of providing single compress glands at both ends</t>
  </si>
  <si>
    <t>Cable terminations to the switch gear marshalling boxes/panel terminal blocks/control and relay panels LT AC panel including providing suitable ferrules and lugs as per pecification (including cost of ferrules, lugs and glands)</t>
  </si>
  <si>
    <t>Loading of R.S. Joists 175 x 85 mm</t>
  </si>
  <si>
    <t>Un loading of R.S. Joists 175 x 85 mm</t>
  </si>
  <si>
    <t xml:space="preserve">Excavation of pits in hard rock not requiring blasting for 11 Mtrs PSCC Poles/ Box poles 0.75 M x 0.9 M x 1.95 M </t>
  </si>
  <si>
    <t>Mass concreting of supports erected with CC (1:4:8) using 40 mm, HB G metal including the cost of metal, sand,Cement and curing etc</t>
  </si>
  <si>
    <t>Coping of 1.5'x1.5'x1 with 1:8 slope Using form boxes(0.031Cumt.)</t>
  </si>
  <si>
    <t>Paint of coping with 2 coats of white cement incl cost of paints etc</t>
  </si>
  <si>
    <t>Loading of 11 KV HG Fuse Sets</t>
  </si>
  <si>
    <t>Un loading of 11 KV HG Fuse Sets</t>
  </si>
  <si>
    <t>Erection of 11 KV HG Fuse set including earthing</t>
  </si>
  <si>
    <t>Loading of 11 KV AB SWCH T.T.200/400 A</t>
  </si>
  <si>
    <t>Un loading of 11 KV AB SWCH T.T.200/400 A</t>
  </si>
  <si>
    <t>Erection of 11KV 200A TT type AB Switch including fixing of cross angles and alignment complete</t>
  </si>
  <si>
    <t>Painting of operating rods of 33kV, 11kV AB switches with post office red colour (including cost of paint)</t>
  </si>
  <si>
    <t>Erection of LT distribution box including laying of LT cable from distribution box to LT OH line and DTR to distribution box including earthing of distribution box and crimping of lugs connecting of jumpers etc</t>
  </si>
  <si>
    <t>Supply of GI Flat 25X3 mm</t>
  </si>
  <si>
    <t>Running of GI eartn flat of size 25X3mm from all metallic parts of channels, AB Switch, HG fuse set, DTr neutral and LT Distribution box and inter connection of earth pits etc complete</t>
  </si>
  <si>
    <t>Loading of 11KV/33KV XLPE UG Cable for all sizes</t>
  </si>
  <si>
    <t>Un loading of 11KV/33KV XLPE UG Cable for all sizes</t>
  </si>
  <si>
    <t>Supply of stepped tubular poles single way made of steel of length 9mtrs with tensile strength of 42kgf/mm2 at a steps of 4.5 mtrs with outer dia 114.3 mm,2.1 mtrs with outer dia 88.9mm, 2.1 mtrs with outer dia 76.1 mm, normal Crippling load of 141 kgf, normal Breaking load of 198 kgf ,working Crippling load of 70 kgf, working Breaking load of 79 kgf as per IS 2713</t>
  </si>
  <si>
    <t>Fixing of Metal halide lamps with fixtures Make:Philips,Crompton,Bajaj junction box with MCB with 1.5 GI pipe complete.</t>
  </si>
  <si>
    <t>Supplying &amp; fabrication erection of 6mm Checkerd plates as per the field conditions</t>
  </si>
  <si>
    <t>Sup Rubber mats ( 6’x3’) size for indoor SS</t>
  </si>
  <si>
    <t>Sup Fire bucket stand with 3 buckets (8 -10 ltr capacity)</t>
  </si>
  <si>
    <t>Sup Room fire extinguisher (2 ltrs capacity) for control room</t>
  </si>
  <si>
    <t>SupName board of the 33/11kV Sub-Station(As per Standard Specification)</t>
  </si>
  <si>
    <t>Supply of Taparia Tool kit of Size 20”x10”x15” with tier arrangements Tool box with locking arrangement &amp; keycontaining (1) Double Ended fix Spanner sets, (Ribbed) 6 x 7, 8x 9, 10 x 11, 12 x 13, 14 x 15, 16 x 17, 18 x19, 20 x 22, 21 x 23,24 x 27, 25 x28, 30 x 32, (2) Double Ended Ring Spanners sets,6 x 7 , 8 x 9, 10 x 11, 12 x 13, 14 x 15. 16 x 17 , 18 x 19, 20 x22 , 21 x 23, 24 x 27, 25 x28, 30 x 32 mm, (3) AdjustableSpanner 305 mm length least maximum opening 35mmchrome, (4) Pipe Wrench Length 350 mm 14”, (5) Soft faced Hammer with suitable handle 2 lb, (6) Hacksaw frame with metal handle heavy duty for 12" hacksaw blade with High Speed blade, (7) Insulated Screw drivers Transparent Green Handle Set Length 6”, 8” &amp; 12”, (8) Star Screw Driver Transparent Green Handle Length 6”, (9) Insulated Wire Cutter,(10) Insulated Cutting Plier Length 8” with cable stripperinsulated with thick C. A. sleeve confirming to IS: 4378 - 1990,(11) Long Nose Plier insulated with thick C.A. sleeve generally confirming to IS:3552-1989, (12) Tester type screw driver (special with neon bulb) generally confirm to IS: 5579-1985 Grade:II handle yellow/ green colour overall length 130 mm,(13) Insulated Crimping Plier of all Taparia make.</t>
  </si>
  <si>
    <t>Sup Rechargeable LED torch light of Standard make</t>
  </si>
  <si>
    <t>Supply and fixing of Substation board of size 3'x2.5' indicating the layout of switchyard</t>
  </si>
  <si>
    <t>Supply and fixing of safety instructions/Substation operation instruction board</t>
  </si>
  <si>
    <t>Supply</t>
  </si>
  <si>
    <t>Loading of 11KV/33KV XLPE UG Cable Drums for all sizes</t>
  </si>
  <si>
    <t>Making of 33KV 3X400Sq.mm XLPE UG Cable Straight through joints</t>
  </si>
  <si>
    <t>supply of 6" DWC pipe</t>
  </si>
  <si>
    <t>Supply 6" B Class GI pipe 5mm thck 20Kg/M</t>
  </si>
  <si>
    <t>Supply of Hume Pipe Size 9" size</t>
  </si>
  <si>
    <t>Consultation charges for providing traffic diversions and meeting other exegencies for execution of work during late night hours and wee hours.</t>
  </si>
  <si>
    <t xml:space="preserve">Supply of RCC cable Joint markers/ Cable route markers of size 700 X 240 X 75 mm duly engraving with 5 mm thick letters, CPDCL 33000/11000 Cable/Cable joint fixing the 300mm below ground level and 400mm above ground level confirming to IS 5820 2001
</t>
  </si>
  <si>
    <t xml:space="preserve">Loading of 33KV 800 Amps AB Switch </t>
  </si>
  <si>
    <t>Un loading of 33KV 800 Amps AB Switch</t>
  </si>
  <si>
    <t>Making of coil earthing pole with 8mm GI wireNut&amp;Bolts for AB Switch</t>
  </si>
  <si>
    <t>Fabrication of 175x85/150x75mm RS joist pieces upto 12.5meters length by welding joint together by means of 50x6mm flat and MS channel on either side including the cost of consumable.</t>
  </si>
  <si>
    <t>Painting of R.S Joist,Box poles including cross arms and
clamps with one coat of red oxid and two coats of Al.paint
including cost of paint and consumables</t>
  </si>
  <si>
    <t>Painting of feeder name on support including cost of paint</t>
  </si>
  <si>
    <t>Making of 11 KV 3x300 Sqmm Cable Straight through joints</t>
  </si>
  <si>
    <t>Supply 4" BClass GI pipe 3.65mm thck 12.2Kg/M</t>
  </si>
  <si>
    <t>Supply 4" DWC pipe</t>
  </si>
  <si>
    <t>Supply of 4" Hume Pipe</t>
  </si>
  <si>
    <t>Making of 11 KV 3x300 Sqmm Cable  Outdoor/Indoor End Termination</t>
  </si>
  <si>
    <t xml:space="preserve">Raising of Single run 11 KV 3x300 Sqmm Cable on already erected support with wooden / MS clamps and connecting it to over head line with cable jumpers including cost of required wooden cleats, lugs and bolts and nuts through GI pipe (excluding the cost of GI pipe) </t>
  </si>
  <si>
    <t>Loading of 11KV AB Switch Conventional type</t>
  </si>
  <si>
    <t>Un loading of 11KV AB Switch Conventional type</t>
  </si>
  <si>
    <t xml:space="preserve">Erection of 11KV 400/200A Conventional type AB Switch including fixing of cross angles and alignment complete </t>
  </si>
  <si>
    <t>SWR21321</t>
  </si>
  <si>
    <t>SWR11927</t>
  </si>
  <si>
    <t>SWR11936</t>
  </si>
  <si>
    <t>SWR10266</t>
  </si>
  <si>
    <t>SWR10584</t>
  </si>
  <si>
    <t>SWR10396</t>
  </si>
  <si>
    <t>SWR11928</t>
  </si>
  <si>
    <t>SWR11937</t>
  </si>
  <si>
    <t>Erection of 33 KV LAS station/Line type including earthing</t>
  </si>
  <si>
    <t>Un loading of 33 KV, 10 KA LAs Station type</t>
  </si>
  <si>
    <t>Loading of 33 KV, 10 KA LAs Station type</t>
  </si>
  <si>
    <t>Erection of 8 MVA PTR</t>
  </si>
  <si>
    <t>SWR11918</t>
  </si>
  <si>
    <t>SWR11003</t>
  </si>
  <si>
    <t>Laying of 33KV XLPE UG cable Single Run of Size in Hard Rock (1.2*0.45x1=0.54cum)</t>
  </si>
  <si>
    <t>SWR11919</t>
  </si>
  <si>
    <t>SWR11005</t>
  </si>
  <si>
    <t>Laying of 11KV XLPE UG cable Single Run in Hard Rock (1.05*0.45x1=0.4725cum)</t>
  </si>
  <si>
    <t xml:space="preserve">Fabrication of Main and Auxiliary structures with welding using raw steel such as RS joist, M.S.Angles, Plates, Channels,including the supply and fabrication of 6mm base plate to the RS-Joist poles excluding cost of Mild Steel and transport charges to substation site, including erection </t>
  </si>
  <si>
    <t>SWR12295</t>
  </si>
  <si>
    <t>Erection of 220 V, 80 AH battery in complete shape fit for charging .Conventional lead acid</t>
  </si>
  <si>
    <t>Supply of CI eath pipe with 80mm dia,2.75m Length</t>
  </si>
  <si>
    <t>Transport of Power transformers (0 to 100 KM) from one place to another place in GHMC Area.(excluding of loading &amp; unloading ) - 8MVA power transformer</t>
  </si>
  <si>
    <t>Erection of DTR's including loading and Unloading DTR on the Structure/Plinth etc - 3 Phase DTRs 63,75 &amp; 100 KVA</t>
  </si>
  <si>
    <t>Excavation &amp; laying of UG Cable in Single Run -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 In Hard Gravel Soil / BC soil / Red earth / stone and earth mixed with fair boulders /
Normal soil / CC/BT Road - LT 3 1/2 x 185 Sqmm Cable</t>
  </si>
  <si>
    <t>Raising of cable on already erected support with wooden / MS clamps and
connecting it to over head line with cable jumpers including cost of required wooden
cleats, lugs and bolts and nuts through GI pipe (excluding the cost of GI pipe) - LT 3 1/2 x 185 Sqmm Cable</t>
  </si>
  <si>
    <t>Sup- Trolley mounted CO2 (6.5Kgs)</t>
  </si>
  <si>
    <t>Transport of conductor drums, cable drums, fragile material such as kiosks, VCBs, control panels, current transformers, boosters, lightning arrestors, insulators, transformers, meters(which are less in weight and occupy more space) (excludingof loading unloading)Above 10 Km and upto 20 Km</t>
  </si>
  <si>
    <t>Transport of conductor drums, cable drums, fragile material such as kiosks, VCBs, control panels, current transformers, boosters, lightning arrestors, insulators, transformers, meters(which are less in weight and occupy more space)(excluding of loading unloading) Above 10 Km and upto 20 Km</t>
  </si>
  <si>
    <t>Transport of conductor drums, cable drums, fragile material such as kiosks, VCBs,control panels, current transformers, boosters, lightning arrestors, insulators,transformers, meters (which are less in weight and occupy more space) (excluding of loading unloading)-  Above 10 Km and upto 20 Km with Lorry for each trip</t>
  </si>
  <si>
    <t>Clearing of site by hiring JCB, complete for the finished item of work.</t>
  </si>
  <si>
    <t>Civil</t>
  </si>
  <si>
    <t xml:space="preserve">Labour </t>
  </si>
  <si>
    <t>SWR34179</t>
  </si>
  <si>
    <t>Hrs</t>
  </si>
  <si>
    <t>Providing  contour surveying maps with total station including preparation of boundary and contour levels with 2 No.s  hard copies and soft copies complete for finished items of work.</t>
  </si>
  <si>
    <t>SWR33427</t>
  </si>
  <si>
    <t>Providing report on soil bearing capacity</t>
  </si>
  <si>
    <t>SWR34097</t>
  </si>
  <si>
    <t>Design and submisiion of 2 sets of structural design drawings with soft copy complete finished item of work</t>
  </si>
  <si>
    <t>SWR33426</t>
  </si>
  <si>
    <t>FT2</t>
  </si>
  <si>
    <t>Earth work excavation for foundations and depositing on bank for all lifts and with an iniutial lead of 10m including  all  operational,  incidental,  labour  charges  such  as  shoring,  sheeting,  planking,  strutting,  etc. complete for finished item of work including seigniorage excluding dewatering charges etc as per SS - 20 B(APSS 308).Hard rock ( blasting prohibited ).</t>
  </si>
  <si>
    <t>SWR33018</t>
  </si>
  <si>
    <t>Cum</t>
  </si>
  <si>
    <t xml:space="preserve">Earth work excavation for foundations and depositing on bank for all lifts and with an iniutial lead of 10m including  all  operational,  incidental,  labour  charges  such  as  shoring,  sheeting,  planking,  strutting,  etc. complete for finished item of work  excluding dewatering charges etc as per SS - 20B (APSS 308). Ordinary Soil </t>
  </si>
  <si>
    <t>SWR33015</t>
  </si>
  <si>
    <t>Drilling holes in hard granite or sheet rock by Pneumatic compressor 25 mm dia meter etc for complete for item of work</t>
  </si>
  <si>
    <t>SWR34180</t>
  </si>
  <si>
    <t>rmt</t>
  </si>
  <si>
    <t>SWR34458</t>
  </si>
  <si>
    <t>Filling with already available Earthwork in basement with 150mm thick layers incldg cost &amp; conveyance all materials watering,consolidation etc complete for finished item of work.</t>
  </si>
  <si>
    <t>SWR33055</t>
  </si>
  <si>
    <t>Plain Cement contrete  (1:4:8) using 40 mm metal with concrete Mixture.  All work upto Plinth level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as directed by Engineer incharge of the work</t>
  </si>
  <si>
    <t>SWR33028</t>
  </si>
  <si>
    <t>RCC M - 20 (1:1.5:3)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a)  Column Footings</t>
  </si>
  <si>
    <t>SWR33098</t>
  </si>
  <si>
    <t>RCC M - 20 GF (1:1.5:3) Nominal mix (Cement:fine aggregate: coarse aggregate) corresponding to Table 9 of IS 456 using 20mm size graded machine crushed hard granite metal (coarse aggregae) from approved quarry including cost and conveyance of all material  as directed by Engineer incharge of the work. b) Columns"</t>
  </si>
  <si>
    <t>SWR33100</t>
  </si>
  <si>
    <t>SWR33099</t>
  </si>
  <si>
    <t>RCC M - 20 GF Beams (1:1.5:3)Nominal mix (Cement:fine aggregate: coarse aggregate) corresponding to Table 9 of IS 456 using 20mm size graded machine crushed hard granite metal (coarse aggregae) from approved quarry including cost and conveyance of all mater  as directed by Engineer incharge of the work. d)Roof Beams"</t>
  </si>
  <si>
    <t>SWR33121</t>
  </si>
  <si>
    <t>SWR33107</t>
  </si>
  <si>
    <t>RCC M - 20 (1:1.5:3)Nominal mix (Cement:fine aggregate: coarse aggregate) corresponding to Table 9 of IS 456 using 20mm size graded machine crushed hard granite metal (coarse aggregae) from approved quarry including cost and conveyance of all material  as directed by Engineer incharge of the work. / h) Roofslab &amp; Staircase "150mm</t>
  </si>
  <si>
    <t>SWR33128</t>
  </si>
  <si>
    <t>Supplying, fitting and placing HYSD bar reinforcement in foundation complete as per drawings and technical specifications for Bars below 36 mm dia including over laps and wastage, where they are not welded,complete  as directed by Engineer incharge of the work.</t>
  </si>
  <si>
    <t>SWR33144</t>
  </si>
  <si>
    <t>Ton</t>
  </si>
  <si>
    <t>Coursed rubble stone masonry 2nd sort with hard granite stones in cement mortar (1:6) for basement, including cost and conveyance of all materials, labour charges, curing, all leads and lifts, etc, complete for finished item of work  as directed by Engineer incharge of the work.</t>
  </si>
  <si>
    <t>SWR33041</t>
  </si>
  <si>
    <t>Raised pointing to the exposed surfaces of CRS masonry in cm 1:3 prop. including cost and conveyance of all materials, labour charges, all leads and lifts curing etc, complete for finished item of work.</t>
  </si>
  <si>
    <t>SWR33184</t>
  </si>
  <si>
    <t>Sqm</t>
  </si>
  <si>
    <t xml:space="preserve">Brick  masonry  in  cement  mortar  (1:6)  for superstructure  using  well  burnt country  made second  class bricks of approved quality including cost and conveyance of all materials curing, scaffolding with all leads and lifts in all heights etc., complete for finished item of work - Ground Floor </t>
  </si>
  <si>
    <t>SWR33068</t>
  </si>
  <si>
    <t>Supplying and filling the  substation site  with borrowed gravel, watering, ramming, thoroughly complying with the standard specification  as directed by Engineer incharge of the work.</t>
  </si>
  <si>
    <t>SWR33052</t>
  </si>
  <si>
    <t>Plastering with CM 2 coats, 20 mm thick, base coat in CM (1:6), 16 mm thick and top coat in CM (1:4), 4mm thick with Dubara sponze finishing including cost of all materials, seigniorage charges, excluding conveyance charges of materials and including all operational, incidental and labour charges for mixing mortar, laying rendering smooth and thread lining, curing, rounding off junctions of wall and slab etc., complete for finished item of work  as directed by Engineer incharge of the work.</t>
  </si>
  <si>
    <t>SWR33163</t>
  </si>
  <si>
    <t>Providng impervious coat to exposed RCC roof slab surface with CM(1:3), 20 mm thick with 1kg of water proof compound per bag of cement laid over roof when it is green including cost of all materials, seigniorage charges, excluding conveyance charges of materials and including all operational, incidental and labour charges for mixing mortar, laying rendering smooth and thread lining, curing, rounding off junctions of wall and slab etc., complete for finished item of work   as directed by Engineer incharge of the work.</t>
  </si>
  <si>
    <t>SWR33156</t>
  </si>
  <si>
    <t>RCM facia 5cm thick in CM (1:3) for drop walls, fins with rabbit wire mesh &amp; nominal reinforcemet as directed by Engineer-in-change with dubara sponge finishing, including cost &amp; conveyance of all materials to site, seigniorage charges, sales &amp; incidental, cost and conveyance of cement, wire mesh, water to work site, centering, scaffolding and form work, lift changes etc., complete for finished items of work but excluding cost of steel &amp; its fabrication charges, for finished item of work. (APSS No.403 &amp; 903).</t>
  </si>
  <si>
    <t>SWR33203</t>
  </si>
  <si>
    <t>Supply &amp; fixing Aluminimum Anodised Two/Three Track Sliding Windows as per approved drawing with aluminium anodised sections of Series C Jindal sections and outer frame top horizontals &amp; both verticals of 8774 of size 62 x 29.5 mm and bottom horizontal - two track frame of 8773 of size 62 x 29.5 mm,  Shutter frame top, bottom and verticals of 8304 of size 50 mm x 20 mm and Weather interlocking frame of 8306 of size 50 x 20 with plain clear float glass 5mm thick fixed including Supply &amp; fixing aluminium handles of 100 mm for each shutter, nylon rollers assembly and all labour charges for fixing the fixtures with required no. of screws, bolts and nuts and includingt labour charges for fixing the frame in position, fixing shutter to frame etc. completed for finished item of work</t>
  </si>
  <si>
    <t>SWR33277</t>
  </si>
  <si>
    <t>Supply &amp; fixing of ms grill to windows with outer frame of ISA2525 of 25mm thick , horizontal and vertical square rods of 10x10mm and paintng  with synthetic enamel paint per (0.3 x 1.2 )sqm.</t>
  </si>
  <si>
    <t>SWR33310</t>
  </si>
  <si>
    <t>sqm</t>
  </si>
  <si>
    <t>Supplying &amp; fixing collapsible steel shutters with vertical, double channel of 20 x10x2 mm of 100 mm centre ,Bracers with flat iron 40x40x6 mm with 38 mm dia steel pulleys, the top, bottom and side vertical frames of the collapsible gate with 65x65mmx8mm MS Angle and middle guide rail at site height with 65mmx8mm MS flat for the pulleys to guide and fixed with necessary hold fasts, bolts, nuts, rivets, locking arrangements, stoppers, handles, all accessories all fixtures and painted with one coat of approved steel primer etc., complete for finished item of work as per special spn 1105.</t>
  </si>
  <si>
    <t>SWR33411</t>
  </si>
  <si>
    <t>Flush type Doors with 35mm Thick Flush Shutters with Bondwood solied Block Board Type Faced on Both the sides with Commercial Type Plywood (Schedule Item No. 301.) complete for finished item of work.</t>
  </si>
  <si>
    <t>SWR33269</t>
  </si>
  <si>
    <t>Flooring with cermic tiles of set over base coat of cement mortar (1:3) 20 mm thick  over CC bed already laid or RCC Roof Slab, including neat cement slurry of honey like consistency spread @ 3.3 kgs per sqm. &amp; jointed neatly with white cement paste to full depth mixed with pigment of matching shade, including cost of all materials like cement, sand, water and tiles etc., complete, including seigniorage charges, etc., complete for finished item of work .</t>
  </si>
  <si>
    <t>SWR33224</t>
  </si>
  <si>
    <t>Flooring with polished shahabad stones 20 mmthick set over base coat of CM (1:3) over already laid CC bed /RCC Roof Slab, including neat cement slurry of honey like consistency spread @ 3.3 kgs per sqm. &amp; jointed with neat cement to full depth including cost of all materials like cement, sand, and water and flooring stones etc., complete, including seigniorage charges, labour charges for dresing of flooring stones etc., complete for finished item of work .</t>
  </si>
  <si>
    <t>SWR33219</t>
  </si>
  <si>
    <t>Decorated white back ground glazed  tiles, set over base coat of cement mortar (1:3) 20 mm thick  over CC bed already laid or RCC Roof Slab, including neat cement slurry of honey like consistency spread @ 3.3 kgs per sqm. &amp; jointed neatly with white cement paste mixed with pigment of matching shadeto full depth,  including cost of all materials like cement, sand, water and tiles etc., complete, including seigniorage charges, etc., complete for finished item of work .</t>
  </si>
  <si>
    <t>SWR33226</t>
  </si>
  <si>
    <t>Providing skirting to internal walls to 15 cm height/risers of steps with  ...mm thick polished Shahabad stone length equal to polished stones, set over base coat of CM (1:3) 12 mm thick with cement slurry of honey like consistency spread at the rate of 3.30 kgs per sqm and jointed with white cement paste mixed with pigment of matching shade to full depth, including cost of all materials like Shahabad stone, cement, sand and water etc., complete, including seigniorage charges, etc., complete for finished item of work  as directed by Engineer incharge of the work.</t>
  </si>
  <si>
    <t>SWR33236</t>
  </si>
  <si>
    <t>Painting to new walls with 2 coats of ready mixed oil bound wahsable distemper of approved brand and shade over a base coat of appropriate primer of approved brand, making 3 coats in all to give an even shade after thourughly brushing the surface to remove all dirt and remains of loose powdered materials, including cost and conveyance of all materials to work site and all operational, incidental, labour charges etc. complete for finished item of work as per SS 911 for internal walls  as directed by Engineer incharge of the work</t>
  </si>
  <si>
    <t>SWR33333</t>
  </si>
  <si>
    <t>Painting to new walls with 2 coats of ACE paint external grade of approved brand and shade over a base coat of appropriate primer of approved brand, making 3 coats in all to give an even shade after thourughly brushing the surface to remove all dirt and remains of loose powdered materials, including cost and conveyance of all materials to work site and all operational, incidental, labour charges etc. complete for finished item of work as per SS 912 for external walls  as directed by Engineer incharge of the work.</t>
  </si>
  <si>
    <t>SWR33334</t>
  </si>
  <si>
    <t>Supplying and fixing Alluminium glazed door cum fixed window or door using anodised alluminium extruded sections and mat finish for frames sites and Handle/knib,locking arrangements and 4.0mm plain glass fixed to the frame with beeding and qasket with all required item of work.</t>
  </si>
  <si>
    <t>SWR33272</t>
  </si>
  <si>
    <t>Plain Cement contrete  (1:2:4) Nominal Mix using 20 mm metal using concrete mixer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t>
  </si>
  <si>
    <t>SWR33030</t>
  </si>
  <si>
    <t>Plain Cement contrete  (1:3:6) Nominal Mix using 40 mm metal using concrete mixer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t>
  </si>
  <si>
    <t>SWR33029</t>
  </si>
  <si>
    <t>Supply and fabrication of beams,chanales and angles including labour charges complete for the finished item of work.</t>
  </si>
  <si>
    <t>SWR33145</t>
  </si>
  <si>
    <t>Kg</t>
  </si>
  <si>
    <t>Supply &amp; fixing of 25mm dia 2mm thick surface P.V.C. pipe (ISI MARK) Concealed in wall with all required accessories including masonary work and labour charges etc.complete.</t>
  </si>
  <si>
    <t>SWR33441</t>
  </si>
  <si>
    <t>Rmt</t>
  </si>
  <si>
    <t>Supply &amp; fixing 4 way TPN Distribution board with IP-42 protection suitable for 3 phase 40A FP Isolator/ELCB/RCCB as incomer and  10kA-6-32A SP MCBs 12Nos as out going including internal connection and labour charges for surface / flush mounting etc Complete.</t>
  </si>
  <si>
    <t>SWR33526</t>
  </si>
  <si>
    <t>Supply &amp; fixing of 6A 3 pin wall plug socket with 6A switch control on a common switch board with earth continuity including wire leads,earth connection along with all labour charges etc., complete</t>
  </si>
  <si>
    <t>SWR33468</t>
  </si>
  <si>
    <t>Supply &amp; fixing of 16A 3 pin and 6A 3pin plug Flush type socket with indicator lamp and 16Amps fuse unit and 16Amps switch control (5 in one )duly recessed in wall with wooden deep box of 6'' x 8'' x 2 1/2'' size covered with hylam sheet earth connection and all labour charges etc., complete on wall.</t>
  </si>
  <si>
    <t>SWR33470</t>
  </si>
  <si>
    <t>Wiring with 2 runs of 14/0.3mm (1.0 sq.mm)Fire Retardant (FR) P.V.C. insulated flexible copper cable (ISI MARK) in existing pipe with 6A modular type Switch,ceiling rose and 3mm thick hylam sheet covering to switch control box including all labour charges etc., complete for light  points, bell , fan and exhaust fan points in Non-Residential Buildings.</t>
  </si>
  <si>
    <t>SWR33457</t>
  </si>
  <si>
    <t>Supply &amp; Fixing of 28W T5 fluorescent tube.
Makes : Crompton / Bajaj / Phillips / Surya / Havells with copper choke,starter etc.,incuding 1No 40W tube etc., complete.</t>
  </si>
  <si>
    <t>SWR33558</t>
  </si>
  <si>
    <t>Supply of 12" (300mm)ISI, 900 RPM Light duty exhaust fan with metallic blades with Mark of makes Crompton / Bajaj / Havells / Orient.</t>
  </si>
  <si>
    <t>SWR33571</t>
  </si>
  <si>
    <t>Supply and run of 2 of 22/0.3mm (1.5 sq.mm) (FR) P.V.C. insulated flexible copper cable in existing pipe for mains including all labour charges complete.</t>
  </si>
  <si>
    <t>SWR33496</t>
  </si>
  <si>
    <t>Supply and run of 2 of 36/0.3mm (2.5 sq.mm) FR P.V.C. insulated flexible copper cable in existing pipe for mains including all labour charges complete.</t>
  </si>
  <si>
    <t>SWR33497</t>
  </si>
  <si>
    <t>Supply &amp; fixing of batten holder /slanting holder in lieu of ceiling rose of light point complete with all connection and all labour charges with 40W bulb (for new installation).</t>
  </si>
  <si>
    <t>SWR33484</t>
  </si>
  <si>
    <t>Supply &amp; fixing of 1200mm (48'') sweep 230v,A.C 50 Hz.Ceiling fan with 3 Blades and double ball bearings with all standared accessories.</t>
  </si>
  <si>
    <t>SWR33563</t>
  </si>
  <si>
    <t>Supply &amp; fixing of  Electronic Regulator for ceiling fans 900/1200/1400mm sweep including cost of material, Electrical charges complete for finished item of work</t>
  </si>
  <si>
    <t>SWR33564</t>
  </si>
  <si>
    <t>Supply &amp; Fixing of 12" heavy duty exhaust fan with metal blades etc including all operational, incidental and labour charges etc. complete for the finished item of worK Makes : Crompton / Havells Ventilair-DB / Orient hill air.</t>
  </si>
  <si>
    <t>SWR33573</t>
  </si>
  <si>
    <t>Providing independent EARTHING by excavating a trench to a depth of 2.1M in all solid,as per size specified in the Data,using 40mm dia 'B' class GI pipe of 2.5 Mtrs length with necessary accessories with hume pipe ring duly providing staggered holes including filling with equal proportion of salt and Charcoal in layers and all labour charges etc., compiete for small quarters.</t>
  </si>
  <si>
    <t>SWR33596</t>
  </si>
  <si>
    <t>S&amp;F 20W LED Tubelight Batten</t>
  </si>
  <si>
    <t>SWR33553</t>
  </si>
  <si>
    <t>Supplying, laying, jointing and testing 101.4 mm SWG SP-1 pipes of ISI make conforming to ISI 651 &amp; 4127 with airtight cement joints in CM 1.5:1 prop. Including excavation of trenches and socket pits in any soil (except rock requiring blasting) up to 1524 mm(5'0") depth and refilling with watering and tamping.</t>
  </si>
  <si>
    <t>SWR34281</t>
  </si>
  <si>
    <t>Constructing 457.2 mm x 457.2 mm (1'6"x1'6") brick in CM 1:6 prop. Masonry. Inspection chamber up to 914.4 mm (3'0") and fitted with light weight 457.2 mm x 457.2 mm (1'6"x1'6") C.I frame and cover of 20 Kg.</t>
  </si>
  <si>
    <t>SWR34296</t>
  </si>
  <si>
    <t>Supply &amp; fixing of 110 mm dia - Door Bend 87.5 Degree - UPVC/SWR Pipe fittings (Prince/Sudhakar or any ISI Brand)</t>
  </si>
  <si>
    <t>SWR34381</t>
  </si>
  <si>
    <t>Supply &amp; fixing of 110 mm dia - Plain Bend 87.5 Degree - UPVC/SWR Pipe fittings (Prince/Sudhakar or any ISI Brand)</t>
  </si>
  <si>
    <t>SWR34380</t>
  </si>
  <si>
    <t>Supply &amp; fixing of 110 mm dia 3 M Single Socket PVC/SWR pipe - 6 Kg/sq.cm - Prince/Sudhakar or any ISI Brand</t>
  </si>
  <si>
    <t>SWR34377</t>
  </si>
  <si>
    <t>Supply &amp; fixing of 90 mm dia 3 M Single Socket PVC/SWR pipe - 6 Kg/sq.cm - Prince/Sudhakar or any ISI Brand</t>
  </si>
  <si>
    <t>SWR34378</t>
  </si>
  <si>
    <t>Supplying &amp; fixing 150 mm x 100 mm SWG gully traps conforming to ISI 651 &amp; 4127 with C.I Grating &amp; Cost. Brick masonry in CM 1:6 prop. Intermediate chamber and fitted with 304.8 mm x 288.6mm (12"x9") C.I Frame and hinged cover</t>
  </si>
  <si>
    <t>SWR34286</t>
  </si>
  <si>
    <t>Supplying and Fixing European Water Closet of 1st quality conforming to IS:2556-Part-2-1973 of Hindustan / Neycer or Parryware make white glazed with 'S' trap</t>
  </si>
  <si>
    <t>SWR34314</t>
  </si>
  <si>
    <t>Supplying and Fixing best Indian make plastic seat and lid for European water closets with rubber or plastic Buffers as per IS 2548-1996</t>
  </si>
  <si>
    <t>SWR34315</t>
  </si>
  <si>
    <t>Supply &amp; fixing 15 mm angle stop cock Indian make 400 grams Seiko/ Senior/ Nice/ Senior/ Nice or equivalent</t>
  </si>
  <si>
    <t>SWR34328</t>
  </si>
  <si>
    <t>S&amp;F 15 mm bib tap Indian make 400 grams Seiko/ Senior/ Nice or equivalent</t>
  </si>
  <si>
    <t>SWR34329</t>
  </si>
  <si>
    <t>Supplying &amp; Fixing Indian make Flat Back Wash Hand Basin (HSW/Parryware/ Neycer) 1st quality conforming to IS:2556-Part-4:1972 with waste fittings like rubber plug, chain, 32 mm nominal size C.P. Fitting with parallel pipe thread conforming to IS:2963-1979 and fitted with 15 mm nominal bore Chromium Plated Pillar Tap of 1st quality Indian make 400 grams Seiko/ Senior/ Nice/ Esso or equivalent complete with standard CI brackets including wooden block: 550 x 400 mm - Single C.P. Pillar cock</t>
  </si>
  <si>
    <t>SWR34316</t>
  </si>
  <si>
    <t>Supply &amp; fixing 38.1 mm C.P waste coupling Half or Full
Thread 1st Quality Indian make Parryware or equivalent</t>
  </si>
  <si>
    <t>SWR34428</t>
  </si>
  <si>
    <t>Supply &amp; fixing of 4" (101.6 mm ) Nahany Trap ( Without Jali with inlet)UPVC/SWR Pipe fittings (Prince/Sudhakar or any ISI Brand)</t>
  </si>
  <si>
    <t>SWR34387</t>
  </si>
  <si>
    <t>Supplying &amp; Fixing low down Plastic flushing tank 10 Lit Capacity Hindustan Sanitary ware/ parry/ Neycer with internal components</t>
  </si>
  <si>
    <t>SWR34376</t>
  </si>
  <si>
    <t>Providing &amp; Placing on Terrace (at all floor levels) polyethylene water storage tank with Double layer approved brand &amp; manufacture with cover and suitable locking arrangement &amp; making necessary holes for inlet &amp; outlets and over flow pipes but with NECESSARY fittings &amp; base support for tanks</t>
  </si>
  <si>
    <t>SWR34375</t>
  </si>
  <si>
    <t>L</t>
  </si>
  <si>
    <t>Supply &amp; fixing 31.75 mm dia PVC flexible waste pipe of
914.4 mm length of Ist quality complete  for finished item of work</t>
  </si>
  <si>
    <t>SWR34426</t>
  </si>
  <si>
    <t>S &amp; F of (15.90mm)Ashirvad/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15778:2007)- 15.90mm OD Pipe - SDR 11</t>
  </si>
  <si>
    <t>SWR34361</t>
  </si>
  <si>
    <t>Supply and Fixing of (22.20mm) 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15778:2007)-22.20mm OD Pipe - SDR 11</t>
  </si>
  <si>
    <t>SWR34362</t>
  </si>
  <si>
    <t>Supply and Fixing of (28.60mm)Ashirvad/ Ajay/ Astral Flowguard or equivalent CPVC Pipes and Fittings to meet the requirement of ASTM-D 2846 and are produced in CTS (Copper Tube Sizes 1/2" ton 2" Ashirvad Flowgurard SDR 11 and SDR 13.5 pipes are made from idential CPVC compounds having the same physical Properties for Hot and Cold Water (IS 15778:2007)-28.60mm OD Pipe - SDR 11</t>
  </si>
  <si>
    <t>SWR34363</t>
  </si>
  <si>
    <t>Supply &amp; fixing Gunmetal (GM) Ball valve with SS Ball and SS Spindle as per IS - Class - I, Indian make heavy type - 25mm NB Size</t>
  </si>
  <si>
    <t>SWR34346</t>
  </si>
  <si>
    <t>Supply &amp; fixing Gunmetal (GM) Ball valve with SS Ball and SS Spindle as per IS - Class - I, Indian make heavy type -20mm NB Size</t>
  </si>
  <si>
    <t>SWR34345</t>
  </si>
  <si>
    <t>Supply &amp; fixing 25.4 mm dia &amp; 609.6 mm long aluminium anodized towel rod with brackets and aluminium screws</t>
  </si>
  <si>
    <t>SWR34430</t>
  </si>
  <si>
    <t>Supply &amp; fixing NP soap dish heavy type with NP screws</t>
  </si>
  <si>
    <t>SWR34429</t>
  </si>
  <si>
    <t>Supply and fixing of AC sheets including cost of material labour conveyence  etc complete for finished item of work as directed by the engineer in charge.</t>
  </si>
  <si>
    <t>SWR33400</t>
  </si>
  <si>
    <t>M2</t>
  </si>
  <si>
    <t>S&amp;F of Glow sign board size 10' x 3' including lettering, labour charges, fitting charges cost of all materials and  complete for finished item.</t>
  </si>
  <si>
    <t>SWR33422</t>
  </si>
  <si>
    <t>Carting away of excavated soils Complete for finished item of work</t>
  </si>
  <si>
    <t>SWR34151</t>
  </si>
  <si>
    <t>Providing 20 mm chips in the transformer area including cost, lead and labour charges complete for finished item of work</t>
  </si>
  <si>
    <t>SWR33057</t>
  </si>
  <si>
    <t>Supply and fixing of MS GATE with redoxide and 2 Coats of Anamil paint Complete finished item of work as directed by Engineer - in-charge</t>
  </si>
  <si>
    <t>SWR33404</t>
  </si>
  <si>
    <t>Geophysical Investgation charges for water point by Geologist as directed by Engineer in chargecomplete for the finished item of work.</t>
  </si>
  <si>
    <t>SWR33608</t>
  </si>
  <si>
    <t>Drilling of 165mm bore well with machine rig including deployment and hire charges of rig and other machinery and equipment labour charges , measuring the yeild of borewell including cost and conveyance etc complete 0 to  90M</t>
  </si>
  <si>
    <t>SWR33609</t>
  </si>
  <si>
    <t>Supply and fixing of 160mm dia PVC casing of A class 6Kg point pressure including cost and conveyance of all materials labour charges etc complete for finished item of work as directed by the engineer-in-charge.</t>
  </si>
  <si>
    <t>SWR33611</t>
  </si>
  <si>
    <t xml:space="preserve">Supply and erecting, ISI mark submersible 2.0HP, Single Phase 30 stages pumpset suitable for 106/156mm dia borewell including cost and conveyance of all materials labour charges etc complete for finished item of work </t>
  </si>
  <si>
    <t>SWR33626</t>
  </si>
  <si>
    <t xml:space="preserve">Supply and fixing of HDPE pipe 40mm dia of 16Kg/cSqm including cost and conveyance of all materials labour charges etc complete for finished item of work as directed by the engineer-in-charge. </t>
  </si>
  <si>
    <t>SWR34410</t>
  </si>
  <si>
    <t xml:space="preserve">Supply and erecting D.O.L Starter 250V , Single phase,50Hz with SS enclouserincluding cost and conveyance of all materials labour charges etc complete for finished item of work </t>
  </si>
  <si>
    <t>SWR33644</t>
  </si>
  <si>
    <t>Supply of 3 Core 2.5 Sqmm Flat Copper cable of ISI for Submersible Motors of makes Finolex / Polycab / Gold Medal / Million / Payal / Sun Light / Power Flex / Fortune Art</t>
  </si>
  <si>
    <t>SWR33641</t>
  </si>
  <si>
    <t>Provd-DGPS &amp; Total Staion Survey</t>
  </si>
  <si>
    <t>SWR34506</t>
  </si>
  <si>
    <t>Providing supply of electricity to the site premises through custamer service centre duly applying for new connection including service wire, application complete the work.</t>
  </si>
  <si>
    <t>SWR33425</t>
  </si>
  <si>
    <t>Seigniorage Charges - Sand</t>
  </si>
  <si>
    <t>SWR34470</t>
  </si>
  <si>
    <t>Seigniorage Charges - Metal</t>
  </si>
  <si>
    <t>SWR34471</t>
  </si>
  <si>
    <t>Seigniorage Charges -Gravel</t>
  </si>
  <si>
    <t>SWR34472</t>
  </si>
  <si>
    <t>Total ( Electr + Civil)</t>
  </si>
  <si>
    <t>18% GST</t>
  </si>
  <si>
    <t>RCC M - 20 FF (1:1.5:3) Nominal mix (Cement:fine aggregate: coarse aggregate) corresponding to Table 9 of IS 456 using 20mm size graded machine crushed hard granite metal (coarse aggregae) from approved quarry including cost and conveyance of all material  as directed by Engineer incharge of the work. b) Columns"</t>
  </si>
  <si>
    <t>RCC M - 20 FF beams(1:1.5:3)Nominal mix (Cement:fine aggregate: coarse aggregate) corresponding to Table 9 of IS 456 using 20mm size graded machine crushed hard granite metal (coarse aggregae) from approved quarry including cost and conveyance of all mater  as directed by Engineer incharge of the work. d)Roof Beams"</t>
  </si>
  <si>
    <t>RCC M - 20 FF Lintels(1:1.5:3)Nominal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e)Lintels</t>
  </si>
  <si>
    <t>2nd floor Plastering with CM 2 coats, 20 mm thick, base coat in CM (1:3), 16 mm thick and top coat in CM (1:4), 4mm thick with Dubara sponze finishing including cost of all materials, seigniorage charges, excluding conveyance charges of materials and including all operational, incidental and labour charges for mixing mortar, laying rendering smooth and thread lining, curing, rounding off junctions of wall and slab etc., complete for finished item of work  as directed by Engineer incharge of the work.</t>
  </si>
  <si>
    <t>Supply and fixing of 180mm dia PVC casing of A class 6Kg point pressure including cost and conveyance of all materials labour charges etc complete for finished item of work as directed by the engineer-in-charge.</t>
  </si>
  <si>
    <t>SWR33101</t>
  </si>
  <si>
    <t>SWR33122</t>
  </si>
  <si>
    <t>SWR33108</t>
  </si>
  <si>
    <t>SWR33129</t>
  </si>
  <si>
    <t>SWR33069</t>
  </si>
  <si>
    <t>SWR33164</t>
  </si>
  <si>
    <t>SWR33165</t>
  </si>
  <si>
    <t>Civil Portion</t>
  </si>
  <si>
    <r>
      <t xml:space="preserve">Laying of 4No's single core 630 sqmm UG cable (Single Circuit with one spare cable) including excavation of trench of size 0.7 Mtrs width and 1.2 Mtrs depth from road level, providing of DWC/GI pipes whereever required depth is not acquired as per the instructions of Engineer in Charge and filling with sand 250mm above the cable and 50mm below the cable, laying of cable, placing 40mm shabad protective slabs, back filling the trench withearth, levelling and and removing the debris from the site inluding the cost of lead and lift etc. </t>
    </r>
    <r>
      <rPr>
        <b/>
        <sz val="11"/>
        <color theme="1"/>
        <rFont val="Book Antiqua"/>
        <family val="1"/>
      </rPr>
      <t>In Hard Gravel Soil / BC soil / Red earth / stone and earth mixed with fair boulders / Normal soil</t>
    </r>
  </si>
  <si>
    <r>
      <t xml:space="preserve">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 -  </t>
    </r>
    <r>
      <rPr>
        <b/>
        <sz val="11"/>
        <color theme="1"/>
        <rFont val="Book Antiqua"/>
        <family val="1"/>
      </rPr>
      <t xml:space="preserve">Along the CC / BT multi layer road requiring compressor </t>
    </r>
    <r>
      <rPr>
        <sz val="11"/>
        <color theme="1"/>
        <rFont val="Book Antiqua"/>
        <family val="1"/>
      </rPr>
      <t>- 33 KV 3x400 Sqmm Cable</t>
    </r>
  </si>
  <si>
    <r>
      <t xml:space="preserve">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 </t>
    </r>
    <r>
      <rPr>
        <b/>
        <sz val="11"/>
        <color theme="1"/>
        <rFont val="Book Antiqua"/>
        <family val="1"/>
      </rPr>
      <t>Across the CC/ BT road crossing multi layer road requiring compressor wih hume pipe (excluding the cost of Hume Pipe) - 33 KV 3x400 Sqmm Cable</t>
    </r>
  </si>
  <si>
    <r>
      <t xml:space="preserve">Raising of </t>
    </r>
    <r>
      <rPr>
        <b/>
        <sz val="11"/>
        <color theme="1"/>
        <rFont val="Book Antiqua"/>
        <family val="1"/>
      </rPr>
      <t>Single run</t>
    </r>
    <r>
      <rPr>
        <sz val="11"/>
        <color theme="1"/>
        <rFont val="Book Antiqua"/>
        <family val="1"/>
      </rPr>
      <t xml:space="preserve"> 33KV 3x400sqmm UG  cable on already erected support with wooden / MS clamps and connecting it to over head line with cable jumpers including cost of required wooden cleats, lugs and bolts and nuts through GI pipe (excluding the cost of GI pipe) </t>
    </r>
  </si>
  <si>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back filling the trench with earth, levelling and and removing the debris from the site inluding the cost of lead and lift etc.depth of the trench) LT -0.85 mts, 11 KV-1.05Mtrs &amp; 33 KV - 1.20 mtrs-  </t>
    </r>
    <r>
      <rPr>
        <b/>
        <sz val="11"/>
        <color theme="1"/>
        <rFont val="Book Antiqua"/>
        <family val="1"/>
      </rPr>
      <t xml:space="preserve"> Along the CC / BT multi layer road requiring compressor -11 KV 3x300 Sqmm Cable</t>
    </r>
  </si>
  <si>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back filling the trench with earth, levelling and and removing the debris from the site inluding the cost of lead and lift etc.depth of the trench) LT -0.85 mts, 11 KV-1.05Mtrs &amp; 33 KV - 1.20 mtrs- </t>
    </r>
    <r>
      <rPr>
        <b/>
        <sz val="11"/>
        <color theme="1"/>
        <rFont val="Book Antiqua"/>
        <family val="1"/>
      </rPr>
      <t xml:space="preserve"> Along the CC / BT multi layer road requiring compressor -11 KV 3x300 Sqmm Cable</t>
    </r>
  </si>
  <si>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t>
    </r>
    <r>
      <rPr>
        <b/>
        <sz val="11"/>
        <color theme="1"/>
        <rFont val="Book Antiqua"/>
        <family val="1"/>
      </rPr>
      <t>Providing of RFID markers on Shabad Stones wherever required</t>
    </r>
    <r>
      <rPr>
        <sz val="11"/>
        <color theme="1"/>
        <rFont val="Book Antiqua"/>
        <family val="1"/>
      </rPr>
      <t xml:space="preserve">, back filling the trench with earth, levelling and and removing the debris from the site inluding the cost of lead and lift etc.depth
of the trench) LT -0.85 mts, 11 KV-1.05Mtrs &amp; 33 KV - 1.20 mtrs-  </t>
    </r>
    <r>
      <rPr>
        <b/>
        <sz val="11"/>
        <color theme="1"/>
        <rFont val="Book Antiqua"/>
        <family val="1"/>
      </rPr>
      <t>Across the CC/ BT road crossing multi layer road requiring compressor wih hume pipe (cxcluding the cost of Hume Pipe)-11 KV 3x300 Sqmm Cable</t>
    </r>
  </si>
  <si>
    <t>Assembly and erection of Structure as per specification which includes fixing of top channels and cross bracings, transport of all materials from road side to the location, earthing, back filling with earth ramming etc excluding pit excavation and concreting. - Erection of 33 KV DP Structure with 175x85/150x75mm RS joist</t>
  </si>
  <si>
    <t>Erection of pole in position, aligning and setting to work, fixing of cross arms and top clamps, earthing of supports, back filling with earth and stones properly ramming including transport of materials from road side to location excluding pit excavation -  RS Joist 175 x 85 mm</t>
  </si>
  <si>
    <t>Erection of pole in position, aligning and setting to work, fixing of cross arms and top clamps, earthing of supports, back filling with earth and stones properly ramming including transport of materials from road side to location excluding pit excavation -  Box pole 9/10/11 Mtr</t>
  </si>
  <si>
    <t>Excavation of pits in hard rock not requiring blasting. (In hard murram / rock boulders) - 9.1 Mtrs PSCC Poles 0.76 M x 0.76M x 1.83M (2.6" x 2.6" x 6.0")</t>
  </si>
  <si>
    <t>Erection of pole in position, aligning and setting to work, fixing of cross arms and top clamps, earthing of supports, back filling with earth and stones properly ramming including transport of materials from road side to location excluding pit excavation - Box pole 9/10/11 Mtr</t>
  </si>
  <si>
    <t>Amount</t>
  </si>
  <si>
    <t>APSS / Month Cl.Number</t>
  </si>
  <si>
    <t>Transport of conductor drums, cable drums, fragile material such as kiosks, VCBs, control panels, current transformers, boosters, lightning arrestors, insulators, transformers, meters (which are less in weight and occupy more space) (excluding of loading unloading)-  Above 10 Km and upto 20 Km with Lorry for each trip</t>
  </si>
  <si>
    <r>
      <t>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t>
    </r>
    <r>
      <rPr>
        <b/>
        <sz val="11"/>
        <color theme="1"/>
        <rFont val="Book Antiqua"/>
        <family val="1"/>
      </rPr>
      <t xml:space="preserve">In Hard Gravel Soil / BC soil / Red earth / stone and earth mixed with fair boulders /Normal soil / CC/BT Road  </t>
    </r>
    <r>
      <rPr>
        <sz val="11"/>
        <color theme="1"/>
        <rFont val="Book Antiqua"/>
        <family val="1"/>
      </rPr>
      <t>- 33 KV 3x400 Sqmm Cable</t>
    </r>
  </si>
  <si>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Supply of material cost for First coat of 1st Grade Aluminium Paint, brushes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</si>
  <si>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</si>
  <si>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 Supply of material cost for Second coat of 1st Grade Aluminium Paint, brushes, etc.</t>
  </si>
  <si>
    <t>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2nd coat of Aluminium .</t>
  </si>
  <si>
    <t>Civil Portion:</t>
  </si>
  <si>
    <t>Electrical Portion:</t>
  </si>
  <si>
    <t>Painting of R.S Joist,Box poles including cross arms and clamps with one coat of red oxid and two coats of Al.paint including cost of paint and consumables</t>
  </si>
  <si>
    <t xml:space="preserve">Civil Total </t>
  </si>
  <si>
    <t>Grand Total ( Elect + Civil) incl GST</t>
  </si>
  <si>
    <t>Estimate Qty</t>
  </si>
  <si>
    <r>
      <t xml:space="preserve">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 </t>
    </r>
    <r>
      <rPr>
        <b/>
        <sz val="11"/>
        <color theme="1"/>
        <rFont val="Book Antiqua"/>
        <family val="1"/>
      </rPr>
      <t>Across the CC/ BT road crossing multi layer road requiring compressor wih hume pipe (excluding the cost of Hume Pipe) - 33 KV 3x400 Sqmm Cable</t>
    </r>
  </si>
  <si>
    <t xml:space="preserve">Electrical total </t>
  </si>
  <si>
    <t>Excavation &amp; laying of UG Cable in Single Run -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In Hard Gravel Soil / BC soil / Red earth / stone and earth mixed with fair boulders /
Normal soil / CC/BT Road - 11KV 3x185 Sqmm Cable</t>
  </si>
  <si>
    <t>Civil Total</t>
  </si>
  <si>
    <t>Grand Total(Electrical + Civil) incl GST</t>
  </si>
  <si>
    <r>
      <rPr>
        <b/>
        <u/>
        <sz val="14"/>
        <rFont val="Book Antiqua"/>
        <family val="1"/>
      </rPr>
      <t>Name of the Work :-</t>
    </r>
    <r>
      <rPr>
        <b/>
        <u/>
        <sz val="11"/>
        <rFont val="Arial"/>
        <family val="2"/>
      </rPr>
      <t xml:space="preserve"> </t>
    </r>
    <r>
      <rPr>
        <b/>
        <sz val="11"/>
        <rFont val="Arial"/>
        <family val="2"/>
      </rPr>
      <t xml:space="preserve"> </t>
    </r>
    <r>
      <rPr>
        <sz val="12"/>
        <rFont val="Book Antiqua"/>
        <family val="1"/>
      </rPr>
      <t xml:space="preserve">Erection of 33/11KV Indoor SS with 2Nos 8MVA PTRs Construction of control room, compound wall along with MS gate and bore well, cable trenches, power transformer plinths, toilet block, electrification, sanitary and water supply arrangements for the proposed 33/11 KV Indoor Sub-station at </t>
    </r>
    <r>
      <rPr>
        <b/>
        <u/>
        <sz val="12"/>
        <rFont val="Book Antiqua"/>
        <family val="1"/>
      </rPr>
      <t>Farooq Nagar</t>
    </r>
    <r>
      <rPr>
        <sz val="12"/>
        <rFont val="Book Antiqua"/>
        <family val="1"/>
      </rPr>
      <t>, Falaknuma in Bahadurpura Constituency in Operation Hyderabad South Circle  in Master Plan Circle, Hyderabad</t>
    </r>
  </si>
  <si>
    <r>
      <rPr>
        <b/>
        <u/>
        <sz val="14"/>
        <rFont val="Book Antiqua"/>
        <family val="1"/>
      </rPr>
      <t xml:space="preserve">WBS Num: </t>
    </r>
    <r>
      <rPr>
        <sz val="12"/>
        <rFont val="Book Antiqua"/>
        <family val="1"/>
      </rPr>
      <t>S-1764-12-02-02-03-001 ( Elect)  &amp;</t>
    </r>
    <r>
      <rPr>
        <b/>
        <sz val="12"/>
        <rFont val="Book Antiqua"/>
        <family val="1"/>
      </rPr>
      <t xml:space="preserve">  </t>
    </r>
    <r>
      <rPr>
        <sz val="12"/>
        <rFont val="Book Antiqua"/>
        <family val="1"/>
      </rPr>
      <t>S-1764-12-07-01-02-001 ( Civil)</t>
    </r>
  </si>
  <si>
    <t>Raising of cable on already erected support with wooden / MS clamps and
connecting it to over head line with cable jumpers including cost of required wooden cleats, lugs and bolts and nuts through GI pipe (excluding the cost of GI pipe) -  11 KV 3x185 Sqmm Cable</t>
  </si>
  <si>
    <t>RCC M - 20 GF Lintels(1:1.5:3)Nominal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e)Lintels</t>
  </si>
  <si>
    <t>RCC M - 20 (1:1.5:3) Nominal mix (Cement:fine aggregate: coarse aggregate) corresponding to Table 9 of IS 456 using 20mm size graded machine crushed hard granite metal (coarse aggregae) from approved quarry including cost and conveyance of all materials like cement, fine agregate (sand) coarse aggregate, water etc., to site and including Seigniorage changes, sales &amp; other taxes on all materials including alol operational, incidental and labour charges such as machine mixing, laying concrete, curing etc., complete but excluding cost of steel and its fabrication charges for finished item of work, but excluding centering, shuttering  as directed by Engineer incharge of the work c)Plinth Beams</t>
  </si>
  <si>
    <t>Grouting the holes with neat cement slurry excluding cost of steel 25 mm dia meter including cost of material labour charges complete fro finished item of work as directed by the engineer in charge</t>
  </si>
  <si>
    <t>Electrical Total</t>
  </si>
  <si>
    <t>Total ( Elect + Civil)</t>
  </si>
  <si>
    <t>18 % GST</t>
  </si>
  <si>
    <r>
      <rPr>
        <b/>
        <u/>
        <sz val="14"/>
        <rFont val="Book Antiqua"/>
        <family val="1"/>
      </rPr>
      <t>WBS Element</t>
    </r>
    <r>
      <rPr>
        <u/>
        <sz val="14"/>
        <rFont val="Book Antiqua"/>
        <family val="1"/>
      </rPr>
      <t xml:space="preserve"> :-</t>
    </r>
    <r>
      <rPr>
        <sz val="14"/>
        <rFont val="Book Antiqua"/>
        <family val="1"/>
      </rPr>
      <t xml:space="preserve">   </t>
    </r>
    <r>
      <rPr>
        <sz val="12"/>
        <rFont val="Book Antiqua"/>
        <family val="1"/>
      </rPr>
      <t xml:space="preserve"> S-1769-12-02-02-03-001 (Elect)  &amp; S-1769-12-07-01-02-001 (Civil)</t>
    </r>
  </si>
  <si>
    <t>RCC M - 20 (1:1.5:3)Nominal mix (Cement:fine aggregate: coarse aggregate) corresponding to Table 9 of IS 456 using 20mm size graded machine crushed hard granite metal (coarse aggregae) from approved quarry including cost and conveyance of all material  as directed by Engineer incharge of the work. / h) Roofslab &amp; Staircase "150mm-Ground floor</t>
  </si>
  <si>
    <t>RCC M - 20 (1:1.5:3)Nominal mix (Cement:fine aggregate: coarse aggregate) corresponding to Table 9 of IS 456 using 20mm size graded machine crushed hard granite metal (coarse aggregae) from approved quarry including cost and conveyance of all material  as directed by Engineer incharge of the work. / h) Roofslab &amp; Staircase "150mm-First Floor</t>
  </si>
  <si>
    <r>
      <t>Brick  masonry  in  cement  mortar  (1:6)  for superstructure  using  well  burnt country  made second  class bricks of approved quality including cost and conveyance of all materials curing, scaffolding with all leads and lifts in all heights etc., complete for finished item of work -</t>
    </r>
    <r>
      <rPr>
        <sz val="11"/>
        <color rgb="FFFF0000"/>
        <rFont val="Book Antiqua"/>
        <family val="1"/>
      </rPr>
      <t xml:space="preserve"> first Floor</t>
    </r>
    <r>
      <rPr>
        <sz val="11"/>
        <color theme="1"/>
        <rFont val="Book Antiqua"/>
        <family val="1"/>
      </rPr>
      <t xml:space="preserve"> </t>
    </r>
  </si>
  <si>
    <r>
      <t>Plastering with CM 2 coats, 20 mm thick, base coat in CM (1:6), 16 mm thick and top coat in CM (1:4), 4mm thick with Dubara sponze finishing including cost of all materials, seigniorage charges, excluding conveyance charges of materials and including all operational, incidental and labour charges for mixing mortar, laying rendering smooth and thread lining, curing, rounding off junctions of wall and slab etc., complete for finished item of work  as directed by Engineer incharge of the work.-</t>
    </r>
    <r>
      <rPr>
        <sz val="11"/>
        <color rgb="FFFF0000"/>
        <rFont val="Book Antiqua"/>
        <family val="1"/>
      </rPr>
      <t>Ground floor</t>
    </r>
  </si>
  <si>
    <r>
      <t>Plastering with CM 2 coats, 20 mm thick, base coat in CM (1:6), 16 mm thick and top coat in CM (1:4), 4mm thick with Dubara sponze finishing including cost of all materials, seigniorage charges, excluding conveyance charges of materials and including all operational, incidental and labour charges for mixing mortar, laying rendering smooth and thread lining, curing, rounding off junctions of wall and slab etc., complete for finished item of work  as directed by Engineer incharge of the work.-</t>
    </r>
    <r>
      <rPr>
        <sz val="11"/>
        <color rgb="FFFF0000"/>
        <rFont val="Book Antiqua"/>
        <family val="1"/>
      </rPr>
      <t>First floor</t>
    </r>
  </si>
  <si>
    <r>
      <t>Providng impervious coat to exposed RCC roof slab surface with CM(1:3), 20 mm thick with 1kg of water proof compound per bag of cement laid over roof when it is green including cost of all materials, seigniorage charges, excluding conveyance charges of materials and including all operational, incidental and labour charges for mixing mortar, laying rendering smooth and thread lining, curing, rounding off junctions of wall and slab etc., complete for finished item of work   as directed by Engineer incharge of the work.-</t>
    </r>
    <r>
      <rPr>
        <sz val="11"/>
        <color rgb="FFFF0000"/>
        <rFont val="Book Antiqua"/>
        <family val="1"/>
      </rPr>
      <t>Ground floor</t>
    </r>
  </si>
  <si>
    <t>RCM facia 5cm thick in CM (1:3) for drop walls, fins with rabbit wire mesh &amp; nominal reinforcemet as directed by Engineer-in-change with dubara sponge finishing, including cost &amp; conveyance of all materials to site, seigniorage charges, sales &amp; incidental, cost and conveyance of cement, wire mesh, water to work site, centering, scaffolding and form work, lift changes etc., complete for finished items of work but excluding cost of steel &amp; its fabrication charges, for finished item of work. (APSS No.403 &amp; 903).-Ground floor</t>
  </si>
  <si>
    <r>
      <t>Supply and erecting, ISI mark submersible 2.0HP,</t>
    </r>
    <r>
      <rPr>
        <sz val="11"/>
        <color rgb="FFFF0000"/>
        <rFont val="Book Antiqua"/>
        <family val="1"/>
      </rPr>
      <t xml:space="preserve"> Three Phase</t>
    </r>
    <r>
      <rPr>
        <sz val="11"/>
        <color theme="1"/>
        <rFont val="Book Antiqua"/>
        <family val="1"/>
      </rPr>
      <t xml:space="preserve"> 30 stages pumpset suitable for 106/156mm dia borewell including cost and conveyance of all materials labour charges etc complete for finished item of work </t>
    </r>
  </si>
  <si>
    <r>
      <t xml:space="preserve">Excavation &amp; laying of UG Cable in Single Run - laying of 11KV 3x300sqmm XLPE UG cable Single Run including excavation of trench of size 450mm wide and 1050mm for 11KV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back filling the trench with earth, levelling and and removing the debris from the site inluding the cost of lead and lift etc.depth of the trench) LT -0.85 mts, 11 KV-1.05Mtrs &amp; 33 KV - 1.20 mtrs-  </t>
    </r>
    <r>
      <rPr>
        <b/>
        <sz val="11"/>
        <color rgb="FFFF0000"/>
        <rFont val="Book Antiqua"/>
        <family val="1"/>
      </rPr>
      <t xml:space="preserve"> In Hard Gravel Soil / BC soil / Red earth / stone and earth mixed with fair boulders / Normal soil / CC/BT Road</t>
    </r>
  </si>
  <si>
    <t>Supply of GI Bolts &amp; Nuts etc.</t>
  </si>
  <si>
    <t>Supply of Metal Handle Lamp 150W</t>
  </si>
  <si>
    <t>Excavation &amp; laying of UG Cable in Single Run -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In Hard Gravel Soil / BC soil / Red earth / stone and earth mixed with fair boulders / Normal soil / CC/BT Road - 11KV 3x185 Sqmm Cable-SR</t>
  </si>
  <si>
    <r>
      <t>Raising of cable on already erected support with wooden / MS clamps and
connecting it to over head line with cable jumpers including cost of required wooden cleats, lugs and bolts and nuts through GI pipe (excluding the cost of GI pipe) - LT 3 1/2 x 185 Sqmm Cable</t>
    </r>
    <r>
      <rPr>
        <sz val="11"/>
        <color rgb="FFFF0000"/>
        <rFont val="Book Antiqua"/>
        <family val="1"/>
      </rPr>
      <t>-single Run</t>
    </r>
  </si>
  <si>
    <r>
      <t>Raising of cable on already erected support with wooden / MS clamps and
connecting it to over head line with cable jumpers including cost of required wooden cleats, lugs and bolts and nuts through GI pipe (excluding the cost of GI pipe) -   11 KV 3x185 Sqmm Cable-</t>
    </r>
    <r>
      <rPr>
        <sz val="11"/>
        <color rgb="FFFF0000"/>
        <rFont val="Book Antiqua"/>
        <family val="1"/>
      </rPr>
      <t>Single Run</t>
    </r>
  </si>
  <si>
    <t>Raise-33KV 33KV 630sqmm UG Cb on support-Single Run</t>
  </si>
  <si>
    <t>Raising of 33kV 3x400 Sqmm Cu cable on already erected support with wooden / MS clamps and connecting it to over head line withcable jumpers including cost of required wooden cleats, lugs and bolts and nuts through GI pipe (excluding the cost of GI pipe)-Single Run</t>
  </si>
  <si>
    <t>Laying of 2nd -33KV UG Cb in Existing Duct</t>
  </si>
  <si>
    <r>
      <rPr>
        <b/>
        <u/>
        <sz val="12"/>
        <rFont val="Book Antiqua"/>
        <family val="1"/>
      </rPr>
      <t xml:space="preserve">Name of the Work :- </t>
    </r>
    <r>
      <rPr>
        <u/>
        <sz val="12"/>
        <rFont val="Book Antiqua"/>
        <family val="1"/>
      </rPr>
      <t xml:space="preserve"> </t>
    </r>
    <r>
      <rPr>
        <sz val="12"/>
        <rFont val="Book Antiqua"/>
        <family val="1"/>
      </rPr>
      <t xml:space="preserve">Erection of 33/11KV Indoor SS with 2Nos 8MVA PTRs Construction of control room, compound wall along with MS gate and borewell, cable trenches, power transformer plinths, toilet block, electrification, sanitary and water supply arrangements for the proposed 33/11 KV Indoor Sub-station at </t>
    </r>
    <r>
      <rPr>
        <b/>
        <u/>
        <sz val="14"/>
        <rFont val="Book Antiqua"/>
        <family val="1"/>
      </rPr>
      <t>Shalivahana Nagar, Moosarambagh</t>
    </r>
    <r>
      <rPr>
        <sz val="14"/>
        <rFont val="Book Antiqua"/>
        <family val="1"/>
      </rPr>
      <t>,</t>
    </r>
    <r>
      <rPr>
        <sz val="12"/>
        <rFont val="Book Antiqua"/>
        <family val="1"/>
      </rPr>
      <t xml:space="preserve"> Malakpet  in Bahadurpura Constituency in Operation Hyderabad South Circle in Master Plan Circle Hyderabad of Master Plan Zone.</t>
    </r>
    <r>
      <rPr>
        <b/>
        <sz val="12"/>
        <rFont val="Book Antiqua"/>
        <family val="1"/>
      </rPr>
      <t xml:space="preserve">
</t>
    </r>
    <r>
      <rPr>
        <b/>
        <sz val="11"/>
        <rFont val="Arial"/>
        <family val="2"/>
      </rPr>
      <t xml:space="preserve">
</t>
    </r>
  </si>
</sst>
</file>

<file path=xl/styles.xml><?xml version="1.0" encoding="utf-8"?>
<styleSheet xmlns="http://schemas.openxmlformats.org/spreadsheetml/2006/main">
  <numFmts count="2">
    <numFmt numFmtId="43" formatCode="_ * #,##0.00_ ;_ * \-#,##0.00_ ;_ * &quot;-&quot;??_ ;_ @_ "/>
    <numFmt numFmtId="164" formatCode="_(* #,##0.00_);_(* \(#,##0.00\);_(* &quot;-&quot;??_);_(@_)"/>
  </numFmts>
  <fonts count="33">
    <font>
      <sz val="11"/>
      <color theme="1"/>
      <name val="Calibri"/>
      <family val="2"/>
      <scheme val="minor"/>
    </font>
    <font>
      <sz val="11"/>
      <color theme="1"/>
      <name val="Calibri"/>
      <family val="2"/>
      <scheme val="minor"/>
    </font>
    <font>
      <b/>
      <u/>
      <sz val="16"/>
      <name val="Bookman Old Style"/>
      <family val="1"/>
    </font>
    <font>
      <b/>
      <sz val="11"/>
      <name val="Arial"/>
      <family val="2"/>
    </font>
    <font>
      <sz val="11"/>
      <name val="Arial"/>
      <family val="2"/>
    </font>
    <font>
      <sz val="11"/>
      <color theme="1"/>
      <name val="Arial"/>
      <family val="2"/>
    </font>
    <font>
      <b/>
      <sz val="11"/>
      <color theme="1"/>
      <name val="Arial"/>
      <family val="2"/>
    </font>
    <font>
      <sz val="10"/>
      <name val="Arial"/>
      <family val="2"/>
    </font>
    <font>
      <sz val="10"/>
      <color rgb="FF000000"/>
      <name val="Times New Roman"/>
      <family val="1"/>
    </font>
    <font>
      <b/>
      <sz val="14"/>
      <color theme="1"/>
      <name val="Book Antiqua"/>
      <family val="1"/>
    </font>
    <font>
      <b/>
      <u/>
      <sz val="11"/>
      <name val="Arial"/>
      <family val="2"/>
    </font>
    <font>
      <b/>
      <sz val="11"/>
      <name val="Book Antiqua"/>
      <family val="1"/>
    </font>
    <font>
      <b/>
      <sz val="14"/>
      <name val="Book Antiqua"/>
      <family val="1"/>
    </font>
    <font>
      <b/>
      <u/>
      <sz val="14"/>
      <name val="Book Antiqua"/>
      <family val="1"/>
    </font>
    <font>
      <b/>
      <u/>
      <sz val="12"/>
      <name val="Book Antiqua"/>
      <family val="1"/>
    </font>
    <font>
      <sz val="11"/>
      <color theme="1"/>
      <name val="Book Antiqua"/>
      <family val="1"/>
    </font>
    <font>
      <sz val="12"/>
      <color theme="1"/>
      <name val="Book Antiqua"/>
      <family val="1"/>
    </font>
    <font>
      <sz val="12"/>
      <color indexed="8"/>
      <name val="Book Antiqua"/>
      <family val="1"/>
    </font>
    <font>
      <b/>
      <sz val="11"/>
      <color theme="1"/>
      <name val="Book Antiqua"/>
      <family val="1"/>
    </font>
    <font>
      <sz val="11"/>
      <name val="Book Antiqua"/>
      <family val="1"/>
    </font>
    <font>
      <sz val="12"/>
      <name val="Book Antiqua"/>
      <family val="1"/>
    </font>
    <font>
      <b/>
      <sz val="12"/>
      <name val="Book Antiqua"/>
      <family val="1"/>
    </font>
    <font>
      <b/>
      <sz val="13"/>
      <color theme="1"/>
      <name val="Book Antiqua"/>
      <family val="1"/>
    </font>
    <font>
      <b/>
      <u/>
      <sz val="14"/>
      <color theme="1"/>
      <name val="Book Antiqua"/>
      <family val="1"/>
    </font>
    <font>
      <sz val="12"/>
      <color theme="1"/>
      <name val="Arial"/>
      <family val="2"/>
    </font>
    <font>
      <u/>
      <sz val="14"/>
      <name val="Book Antiqua"/>
      <family val="1"/>
    </font>
    <font>
      <sz val="12"/>
      <color theme="1"/>
      <name val="Calibri"/>
      <family val="2"/>
      <scheme val="minor"/>
    </font>
    <font>
      <b/>
      <sz val="14"/>
      <color theme="1"/>
      <name val="Arial"/>
      <family val="2"/>
    </font>
    <font>
      <sz val="14"/>
      <name val="Book Antiqua"/>
      <family val="1"/>
    </font>
    <font>
      <b/>
      <sz val="13"/>
      <name val="Book Antiqua"/>
      <family val="1"/>
    </font>
    <font>
      <u/>
      <sz val="12"/>
      <name val="Book Antiqua"/>
      <family val="1"/>
    </font>
    <font>
      <sz val="11"/>
      <color rgb="FFFF0000"/>
      <name val="Book Antiqua"/>
      <family val="1"/>
    </font>
    <font>
      <b/>
      <sz val="11"/>
      <color rgb="FFFF0000"/>
      <name val="Book Antiqua"/>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rgb="FF0070C0"/>
      </left>
      <right style="thin">
        <color rgb="FF0070C0"/>
      </right>
      <top style="thin">
        <color rgb="FF0070C0"/>
      </top>
      <bottom style="thin">
        <color rgb="FF0070C0"/>
      </bottom>
      <diagonal/>
    </border>
    <border>
      <left style="thin">
        <color indexed="64"/>
      </left>
      <right style="thin">
        <color indexed="64"/>
      </right>
      <top/>
      <bottom style="thin">
        <color indexed="64"/>
      </bottom>
      <diagonal/>
    </border>
  </borders>
  <cellStyleXfs count="13">
    <xf numFmtId="0" fontId="0" fillId="0" borderId="0"/>
    <xf numFmtId="164" fontId="1" fillId="0" borderId="0" applyFont="0" applyFill="0" applyBorder="0" applyAlignment="0" applyProtection="0"/>
    <xf numFmtId="0" fontId="1"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8" fillId="0" borderId="0"/>
    <xf numFmtId="0" fontId="7" fillId="0" borderId="0"/>
    <xf numFmtId="0" fontId="7" fillId="0" borderId="0"/>
  </cellStyleXfs>
  <cellXfs count="140">
    <xf numFmtId="0" fontId="0" fillId="0" borderId="0" xfId="0"/>
    <xf numFmtId="2" fontId="3" fillId="2" borderId="4" xfId="0" applyNumberFormat="1" applyFont="1" applyFill="1" applyBorder="1" applyAlignment="1">
      <alignment horizontal="right" vertical="center" wrapText="1"/>
    </xf>
    <xf numFmtId="0" fontId="5" fillId="0" borderId="0" xfId="0" applyFont="1"/>
    <xf numFmtId="0" fontId="5" fillId="0" borderId="0" xfId="0" applyFont="1" applyAlignment="1">
      <alignment horizontal="left" vertical="center"/>
    </xf>
    <xf numFmtId="0" fontId="6" fillId="0" borderId="0" xfId="0" applyFont="1" applyAlignment="1">
      <alignment horizontal="left" vertical="center"/>
    </xf>
    <xf numFmtId="0" fontId="0" fillId="0" borderId="0" xfId="0" applyAlignment="1">
      <alignment horizontal="center" vertical="center"/>
    </xf>
    <xf numFmtId="0" fontId="5" fillId="0" borderId="0" xfId="0" applyFont="1" applyAlignment="1">
      <alignment horizontal="center" vertical="center"/>
    </xf>
    <xf numFmtId="0" fontId="5" fillId="3" borderId="0" xfId="0" applyFont="1" applyFill="1" applyAlignment="1">
      <alignment horizontal="left" vertical="center"/>
    </xf>
    <xf numFmtId="0" fontId="5" fillId="0" borderId="0" xfId="0" applyFont="1" applyFill="1" applyAlignment="1">
      <alignment horizontal="left" vertical="center"/>
    </xf>
    <xf numFmtId="0" fontId="0" fillId="3" borderId="0" xfId="0" applyFill="1"/>
    <xf numFmtId="0" fontId="0" fillId="0" borderId="0" xfId="0" applyFill="1"/>
    <xf numFmtId="2" fontId="12" fillId="2" borderId="4" xfId="0" applyNumberFormat="1" applyFont="1" applyFill="1" applyBorder="1" applyAlignment="1">
      <alignment horizontal="right" vertical="center" wrapText="1"/>
    </xf>
    <xf numFmtId="0" fontId="15" fillId="0" borderId="4" xfId="0" applyFont="1" applyBorder="1" applyAlignment="1">
      <alignment horizontal="center" vertical="center"/>
    </xf>
    <xf numFmtId="0" fontId="15" fillId="0" borderId="4" xfId="0" applyFont="1" applyFill="1" applyBorder="1" applyAlignment="1">
      <alignment horizontal="center" vertical="center"/>
    </xf>
    <xf numFmtId="0" fontId="16" fillId="0" borderId="4" xfId="2" applyFont="1" applyBorder="1" applyAlignment="1">
      <alignment horizontal="center" vertical="center" wrapText="1"/>
    </xf>
    <xf numFmtId="2" fontId="15" fillId="0" borderId="4" xfId="0" applyNumberFormat="1" applyFont="1" applyBorder="1" applyAlignment="1">
      <alignment horizontal="center" vertical="center"/>
    </xf>
    <xf numFmtId="0" fontId="17" fillId="2" borderId="4" xfId="0" applyFont="1" applyFill="1" applyBorder="1" applyAlignment="1">
      <alignment horizontal="center" vertical="center" wrapText="1"/>
    </xf>
    <xf numFmtId="0" fontId="16" fillId="0" borderId="4" xfId="0" applyFont="1" applyBorder="1" applyAlignment="1">
      <alignment horizontal="center" vertical="center"/>
    </xf>
    <xf numFmtId="0" fontId="17" fillId="0" borderId="4" xfId="0" applyFont="1" applyFill="1" applyBorder="1" applyAlignment="1">
      <alignment horizontal="center" vertical="center" wrapText="1"/>
    </xf>
    <xf numFmtId="0" fontId="16" fillId="0" borderId="4" xfId="0" applyFont="1" applyFill="1" applyBorder="1" applyAlignment="1">
      <alignment horizontal="center" vertical="center"/>
    </xf>
    <xf numFmtId="0" fontId="16" fillId="0" borderId="0" xfId="0" applyFont="1" applyAlignment="1">
      <alignment horizontal="center" vertical="center"/>
    </xf>
    <xf numFmtId="2" fontId="16" fillId="0" borderId="4" xfId="0" applyNumberFormat="1" applyFont="1" applyBorder="1" applyAlignment="1">
      <alignment horizontal="center" vertical="center"/>
    </xf>
    <xf numFmtId="0" fontId="15" fillId="0" borderId="4" xfId="0" applyFont="1" applyBorder="1" applyAlignment="1">
      <alignment vertical="center"/>
    </xf>
    <xf numFmtId="0" fontId="15" fillId="0" borderId="4" xfId="0" applyFont="1" applyFill="1" applyBorder="1" applyAlignment="1">
      <alignment vertical="center" wrapText="1"/>
    </xf>
    <xf numFmtId="0" fontId="15" fillId="0" borderId="4" xfId="0" applyFont="1" applyFill="1" applyBorder="1" applyAlignment="1">
      <alignment vertical="center"/>
    </xf>
    <xf numFmtId="0" fontId="15" fillId="0" borderId="4" xfId="0" applyFont="1" applyBorder="1" applyAlignment="1">
      <alignment vertical="center" wrapText="1"/>
    </xf>
    <xf numFmtId="0" fontId="15" fillId="0" borderId="4" xfId="3" applyFont="1" applyBorder="1" applyAlignment="1">
      <alignment vertical="center"/>
    </xf>
    <xf numFmtId="0" fontId="15" fillId="0" borderId="4" xfId="4" applyFont="1" applyBorder="1" applyAlignment="1">
      <alignment vertical="center"/>
    </xf>
    <xf numFmtId="0" fontId="15" fillId="0" borderId="4" xfId="5" applyFont="1" applyBorder="1" applyAlignment="1">
      <alignment vertical="center"/>
    </xf>
    <xf numFmtId="0" fontId="15" fillId="0" borderId="4" xfId="6" applyFont="1" applyBorder="1" applyAlignment="1">
      <alignment vertical="center"/>
    </xf>
    <xf numFmtId="2" fontId="15" fillId="0" borderId="4" xfId="0" applyNumberFormat="1" applyFont="1" applyFill="1" applyBorder="1" applyAlignment="1">
      <alignment vertical="center" wrapText="1"/>
    </xf>
    <xf numFmtId="0" fontId="15" fillId="0" borderId="4" xfId="2" applyFont="1" applyBorder="1" applyAlignment="1">
      <alignment vertical="center"/>
    </xf>
    <xf numFmtId="0" fontId="15" fillId="0" borderId="4" xfId="7" applyFont="1" applyBorder="1" applyAlignment="1">
      <alignment vertical="center"/>
    </xf>
    <xf numFmtId="0" fontId="15" fillId="0" borderId="4" xfId="2" applyFont="1" applyBorder="1" applyAlignment="1">
      <alignment vertical="center" wrapText="1"/>
    </xf>
    <xf numFmtId="0" fontId="15" fillId="0" borderId="4" xfId="2" applyFont="1" applyFill="1" applyBorder="1" applyAlignment="1">
      <alignment horizontal="left" vertical="center" wrapText="1"/>
    </xf>
    <xf numFmtId="0" fontId="15" fillId="0" borderId="3" xfId="2" applyFont="1" applyBorder="1" applyAlignment="1">
      <alignment vertical="center" wrapText="1"/>
    </xf>
    <xf numFmtId="0" fontId="15" fillId="3" borderId="4" xfId="0" applyFont="1" applyFill="1" applyBorder="1" applyAlignment="1">
      <alignment horizontal="center" vertical="center"/>
    </xf>
    <xf numFmtId="0" fontId="15" fillId="0" borderId="3" xfId="0" applyFont="1" applyBorder="1" applyAlignment="1">
      <alignment vertical="center" wrapText="1"/>
    </xf>
    <xf numFmtId="0" fontId="19" fillId="0" borderId="3" xfId="0" applyFont="1" applyBorder="1" applyAlignment="1">
      <alignment vertical="center" wrapText="1"/>
    </xf>
    <xf numFmtId="0" fontId="19" fillId="0" borderId="4" xfId="0" applyFont="1" applyBorder="1" applyAlignment="1">
      <alignment vertical="center" wrapText="1"/>
    </xf>
    <xf numFmtId="0" fontId="15" fillId="0" borderId="4" xfId="0" applyFont="1" applyBorder="1"/>
    <xf numFmtId="0" fontId="15" fillId="0" borderId="3" xfId="2" applyFont="1" applyBorder="1" applyAlignment="1">
      <alignment horizontal="left" vertical="center" wrapText="1"/>
    </xf>
    <xf numFmtId="0" fontId="15" fillId="0" borderId="3" xfId="0" applyFont="1" applyBorder="1" applyAlignment="1">
      <alignment vertical="center"/>
    </xf>
    <xf numFmtId="0" fontId="15" fillId="2" borderId="4" xfId="8" applyFont="1" applyFill="1" applyBorder="1" applyAlignment="1">
      <alignment horizontal="justify" vertical="top" wrapText="1"/>
    </xf>
    <xf numFmtId="0" fontId="15" fillId="2" borderId="4" xfId="9" applyFont="1" applyFill="1" applyBorder="1" applyAlignment="1">
      <alignment horizontal="justify" vertical="top" wrapText="1"/>
    </xf>
    <xf numFmtId="0" fontId="15" fillId="2" borderId="1" xfId="8" applyFont="1" applyFill="1" applyBorder="1" applyAlignment="1">
      <alignment horizontal="justify" vertical="top" wrapText="1"/>
    </xf>
    <xf numFmtId="0" fontId="15" fillId="2" borderId="4" xfId="8" applyFont="1" applyFill="1" applyBorder="1" applyAlignment="1">
      <alignment horizontal="left" vertical="top" wrapText="1"/>
    </xf>
    <xf numFmtId="0" fontId="15" fillId="2" borderId="4" xfId="10" applyFont="1" applyFill="1" applyBorder="1" applyAlignment="1">
      <alignment horizontal="justify" vertical="top" wrapText="1"/>
    </xf>
    <xf numFmtId="0" fontId="15" fillId="2" borderId="4" xfId="7" applyFont="1" applyFill="1" applyBorder="1" applyAlignment="1">
      <alignment horizontal="justify" vertical="top" wrapText="1"/>
    </xf>
    <xf numFmtId="0" fontId="15" fillId="2" borderId="6" xfId="9" applyFont="1" applyFill="1" applyBorder="1" applyAlignment="1">
      <alignment horizontal="justify" vertical="top" wrapText="1"/>
    </xf>
    <xf numFmtId="0" fontId="11" fillId="2" borderId="4" xfId="0" applyFont="1" applyFill="1" applyBorder="1" applyAlignment="1">
      <alignment horizontal="center" vertical="center" wrapText="1"/>
    </xf>
    <xf numFmtId="0" fontId="21" fillId="2" borderId="4" xfId="0" applyFont="1" applyFill="1" applyBorder="1" applyAlignment="1">
      <alignment horizontal="center" vertical="center" wrapText="1"/>
    </xf>
    <xf numFmtId="2" fontId="21" fillId="2" borderId="4" xfId="0" applyNumberFormat="1" applyFont="1" applyFill="1" applyBorder="1" applyAlignment="1">
      <alignment horizontal="center" vertical="center" wrapText="1"/>
    </xf>
    <xf numFmtId="2" fontId="5" fillId="0" borderId="0" xfId="0" applyNumberFormat="1" applyFont="1" applyAlignment="1">
      <alignment horizontal="left" vertical="center"/>
    </xf>
    <xf numFmtId="4" fontId="16" fillId="0" borderId="4" xfId="0" applyNumberFormat="1" applyFont="1" applyBorder="1" applyAlignment="1">
      <alignment horizontal="center" vertical="center"/>
    </xf>
    <xf numFmtId="0" fontId="16" fillId="3" borderId="4" xfId="0" applyFont="1" applyFill="1" applyBorder="1" applyAlignment="1">
      <alignment horizontal="center" vertical="center"/>
    </xf>
    <xf numFmtId="2" fontId="0" fillId="0" borderId="0" xfId="0" applyNumberFormat="1"/>
    <xf numFmtId="0" fontId="20" fillId="2" borderId="3" xfId="0" applyFont="1" applyFill="1" applyBorder="1" applyAlignment="1">
      <alignment horizontal="center" vertical="center" wrapText="1"/>
    </xf>
    <xf numFmtId="4" fontId="16" fillId="0" borderId="4" xfId="0" applyNumberFormat="1" applyFont="1" applyFill="1" applyBorder="1" applyAlignment="1">
      <alignment horizontal="center" vertical="center"/>
    </xf>
    <xf numFmtId="2" fontId="16" fillId="0" borderId="4" xfId="0" applyNumberFormat="1" applyFont="1" applyFill="1" applyBorder="1" applyAlignment="1">
      <alignment horizontal="center" vertical="center"/>
    </xf>
    <xf numFmtId="0" fontId="16" fillId="2" borderId="4" xfId="8" applyFont="1" applyFill="1" applyBorder="1" applyAlignment="1">
      <alignment horizontal="center" vertical="center" wrapText="1"/>
    </xf>
    <xf numFmtId="0" fontId="16" fillId="2" borderId="4" xfId="0" applyFont="1" applyFill="1" applyBorder="1" applyAlignment="1">
      <alignment horizontal="center" vertical="center"/>
    </xf>
    <xf numFmtId="2" fontId="22" fillId="0" borderId="4" xfId="0" applyNumberFormat="1" applyFont="1" applyBorder="1" applyAlignment="1">
      <alignment horizontal="center" vertical="center"/>
    </xf>
    <xf numFmtId="2" fontId="16" fillId="2" borderId="1" xfId="8" applyNumberFormat="1" applyFont="1" applyFill="1" applyBorder="1" applyAlignment="1">
      <alignment horizontal="center" vertical="center" wrapText="1"/>
    </xf>
    <xf numFmtId="0" fontId="24" fillId="0" borderId="0" xfId="0" applyFont="1" applyAlignment="1">
      <alignment horizontal="center" vertical="center"/>
    </xf>
    <xf numFmtId="2" fontId="6" fillId="0" borderId="0" xfId="0" applyNumberFormat="1" applyFont="1" applyAlignment="1">
      <alignment horizontal="left" vertical="center"/>
    </xf>
    <xf numFmtId="2" fontId="15" fillId="2" borderId="4" xfId="8" applyNumberFormat="1"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3" fillId="2" borderId="2" xfId="0" applyFont="1" applyFill="1" applyBorder="1" applyAlignment="1">
      <alignment horizontal="right" vertical="center"/>
    </xf>
    <xf numFmtId="0" fontId="3" fillId="2" borderId="3" xfId="0" applyFont="1" applyFill="1" applyBorder="1" applyAlignment="1">
      <alignment horizontal="right" vertical="center"/>
    </xf>
    <xf numFmtId="2" fontId="11" fillId="2" borderId="4" xfId="0" applyNumberFormat="1" applyFont="1" applyFill="1" applyBorder="1" applyAlignment="1">
      <alignment horizontal="center" vertical="center" wrapText="1"/>
    </xf>
    <xf numFmtId="43" fontId="11" fillId="2" borderId="4" xfId="1" applyNumberFormat="1" applyFont="1" applyFill="1" applyBorder="1" applyAlignment="1">
      <alignment horizontal="center" vertical="center" wrapText="1"/>
    </xf>
    <xf numFmtId="0" fontId="15" fillId="0" borderId="0" xfId="0" applyFont="1"/>
    <xf numFmtId="0" fontId="24" fillId="0" borderId="4" xfId="0" applyFont="1" applyBorder="1" applyAlignment="1">
      <alignment horizontal="center" vertical="center"/>
    </xf>
    <xf numFmtId="0" fontId="24" fillId="0" borderId="4" xfId="0" applyFont="1" applyFill="1" applyBorder="1" applyAlignment="1">
      <alignment horizontal="center" vertical="center"/>
    </xf>
    <xf numFmtId="4" fontId="24" fillId="0" borderId="4" xfId="0" applyNumberFormat="1" applyFont="1" applyBorder="1" applyAlignment="1">
      <alignment horizontal="center" vertical="center"/>
    </xf>
    <xf numFmtId="0" fontId="24" fillId="3" borderId="4" xfId="0" applyFont="1" applyFill="1" applyBorder="1" applyAlignment="1">
      <alignment horizontal="center" vertical="center"/>
    </xf>
    <xf numFmtId="0" fontId="26" fillId="0" borderId="0" xfId="0" applyFont="1" applyAlignment="1">
      <alignment horizontal="center" vertical="center"/>
    </xf>
    <xf numFmtId="0" fontId="21" fillId="0" borderId="4" xfId="0" applyFont="1" applyFill="1" applyBorder="1" applyAlignment="1">
      <alignment horizontal="center" vertical="center" wrapText="1"/>
    </xf>
    <xf numFmtId="0" fontId="16" fillId="0" borderId="4" xfId="2" applyFont="1" applyFill="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2" fontId="6" fillId="0" borderId="4" xfId="0" applyNumberFormat="1" applyFont="1" applyBorder="1" applyAlignment="1">
      <alignment horizontal="center" vertical="center"/>
    </xf>
    <xf numFmtId="4" fontId="16" fillId="2" borderId="1" xfId="0" applyNumberFormat="1" applyFont="1" applyFill="1" applyBorder="1" applyAlignment="1">
      <alignment horizontal="center" vertical="center"/>
    </xf>
    <xf numFmtId="0" fontId="0" fillId="0" borderId="0" xfId="0" applyFont="1" applyAlignment="1">
      <alignment horizontal="center" vertical="center"/>
    </xf>
    <xf numFmtId="2" fontId="24" fillId="0" borderId="4" xfId="0" applyNumberFormat="1" applyFont="1" applyBorder="1" applyAlignment="1">
      <alignment horizontal="center" vertical="center"/>
    </xf>
    <xf numFmtId="2" fontId="27" fillId="0" borderId="4" xfId="0" applyNumberFormat="1" applyFont="1" applyBorder="1" applyAlignment="1">
      <alignment horizontal="center" vertical="center"/>
    </xf>
    <xf numFmtId="0" fontId="17" fillId="2" borderId="7" xfId="0" applyFont="1" applyFill="1" applyBorder="1" applyAlignment="1">
      <alignment horizontal="center" vertical="center" wrapText="1"/>
    </xf>
    <xf numFmtId="2" fontId="19" fillId="2" borderId="4" xfId="0" applyNumberFormat="1" applyFont="1" applyFill="1" applyBorder="1" applyAlignment="1">
      <alignment horizontal="right" vertical="center" wrapText="1"/>
    </xf>
    <xf numFmtId="2" fontId="20" fillId="2" borderId="4" xfId="0" applyNumberFormat="1" applyFont="1" applyFill="1" applyBorder="1" applyAlignment="1">
      <alignment horizontal="center" vertical="center" wrapText="1"/>
    </xf>
    <xf numFmtId="2" fontId="29" fillId="2" borderId="4" xfId="0" applyNumberFormat="1" applyFont="1" applyFill="1" applyBorder="1" applyAlignment="1">
      <alignment horizontal="right" vertical="center" wrapText="1"/>
    </xf>
    <xf numFmtId="0" fontId="20" fillId="2" borderId="4" xfId="0" applyFont="1" applyFill="1" applyBorder="1" applyAlignment="1">
      <alignment horizontal="center" vertical="center"/>
    </xf>
    <xf numFmtId="0" fontId="29" fillId="2" borderId="1" xfId="0" applyFont="1" applyFill="1" applyBorder="1" applyAlignment="1">
      <alignment horizontal="center" vertical="center"/>
    </xf>
    <xf numFmtId="2" fontId="15" fillId="3" borderId="4" xfId="0" applyNumberFormat="1" applyFont="1" applyFill="1" applyBorder="1" applyAlignment="1">
      <alignment horizontal="center" vertical="center"/>
    </xf>
    <xf numFmtId="2" fontId="15" fillId="3" borderId="4" xfId="8" applyNumberFormat="1" applyFont="1" applyFill="1" applyBorder="1" applyAlignment="1">
      <alignment horizontal="center" vertical="center" wrapText="1"/>
    </xf>
    <xf numFmtId="0" fontId="15" fillId="2" borderId="3" xfId="2" applyFont="1" applyFill="1" applyBorder="1" applyAlignment="1">
      <alignment horizontal="left" vertical="center" wrapText="1"/>
    </xf>
    <xf numFmtId="0" fontId="16" fillId="0" borderId="4" xfId="0" applyFont="1" applyBorder="1" applyAlignment="1">
      <alignment horizontal="center"/>
    </xf>
    <xf numFmtId="0" fontId="15" fillId="0" borderId="3" xfId="2" applyFont="1" applyBorder="1" applyAlignment="1">
      <alignment wrapText="1"/>
    </xf>
    <xf numFmtId="0" fontId="17" fillId="2" borderId="4" xfId="0" applyFont="1" applyFill="1" applyBorder="1" applyAlignment="1">
      <alignment horizontal="center" wrapText="1"/>
    </xf>
    <xf numFmtId="2" fontId="16" fillId="0" borderId="4" xfId="0" applyNumberFormat="1" applyFont="1" applyBorder="1" applyAlignment="1">
      <alignment horizontal="center"/>
    </xf>
    <xf numFmtId="0" fontId="15" fillId="0" borderId="4" xfId="0" applyFont="1" applyBorder="1" applyAlignment="1">
      <alignment horizontal="center"/>
    </xf>
    <xf numFmtId="0" fontId="0" fillId="0" borderId="0" xfId="0" applyAlignment="1"/>
    <xf numFmtId="0" fontId="15" fillId="0" borderId="4" xfId="0" applyFont="1" applyFill="1" applyBorder="1" applyAlignment="1">
      <alignment wrapText="1"/>
    </xf>
    <xf numFmtId="4" fontId="16" fillId="0" borderId="4" xfId="0" applyNumberFormat="1" applyFont="1" applyBorder="1" applyAlignment="1">
      <alignment horizontal="center"/>
    </xf>
    <xf numFmtId="2" fontId="15" fillId="0" borderId="4" xfId="0" applyNumberFormat="1" applyFont="1" applyBorder="1" applyAlignment="1">
      <alignment horizontal="center"/>
    </xf>
    <xf numFmtId="0" fontId="5" fillId="0" borderId="5" xfId="0" applyFont="1" applyBorder="1" applyAlignment="1">
      <alignment horizontal="left" vertical="center" wrapText="1"/>
    </xf>
    <xf numFmtId="0" fontId="2" fillId="2" borderId="0" xfId="0" applyFont="1" applyFill="1" applyAlignment="1">
      <alignment horizontal="center" vertical="center"/>
    </xf>
    <xf numFmtId="0" fontId="3"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22" fillId="0" borderId="1" xfId="0" applyFont="1" applyBorder="1" applyAlignment="1">
      <alignment horizontal="right" vertical="center"/>
    </xf>
    <xf numFmtId="0" fontId="22" fillId="0" borderId="2" xfId="0" applyFont="1" applyBorder="1" applyAlignment="1">
      <alignment horizontal="right" vertical="center"/>
    </xf>
    <xf numFmtId="0" fontId="22" fillId="0" borderId="3" xfId="0" applyFont="1" applyBorder="1" applyAlignment="1">
      <alignment horizontal="right" vertical="center"/>
    </xf>
    <xf numFmtId="0" fontId="9" fillId="2" borderId="1" xfId="0" applyFont="1" applyFill="1" applyBorder="1" applyAlignment="1">
      <alignment horizontal="right" vertical="center"/>
    </xf>
    <xf numFmtId="0" fontId="9" fillId="2" borderId="2" xfId="0" applyFont="1" applyFill="1" applyBorder="1" applyAlignment="1">
      <alignment horizontal="right" vertical="center"/>
    </xf>
    <xf numFmtId="0" fontId="9" fillId="2" borderId="3" xfId="0" applyFont="1" applyFill="1" applyBorder="1" applyAlignment="1">
      <alignment horizontal="right" vertical="center"/>
    </xf>
    <xf numFmtId="0" fontId="16" fillId="0" borderId="1" xfId="0" applyFont="1" applyBorder="1" applyAlignment="1">
      <alignment horizontal="right" vertical="center"/>
    </xf>
    <xf numFmtId="0" fontId="16" fillId="0" borderId="2" xfId="0" applyFont="1" applyBorder="1" applyAlignment="1">
      <alignment horizontal="right" vertical="center"/>
    </xf>
    <xf numFmtId="0" fontId="16" fillId="0" borderId="3" xfId="0" applyFont="1" applyBorder="1" applyAlignment="1">
      <alignment horizontal="right" vertical="center"/>
    </xf>
    <xf numFmtId="0" fontId="9" fillId="0" borderId="1" xfId="0" applyFont="1" applyBorder="1" applyAlignment="1">
      <alignment horizontal="right" vertical="center"/>
    </xf>
    <xf numFmtId="0" fontId="9" fillId="0" borderId="2" xfId="0" applyFont="1" applyBorder="1" applyAlignment="1">
      <alignment horizontal="right" vertical="center"/>
    </xf>
    <xf numFmtId="0" fontId="9" fillId="0" borderId="3" xfId="0" applyFont="1" applyBorder="1" applyAlignment="1">
      <alignment horizontal="right" vertical="center"/>
    </xf>
    <xf numFmtId="0" fontId="23" fillId="0" borderId="1" xfId="0" applyFont="1" applyBorder="1" applyAlignment="1">
      <alignment horizontal="left" vertical="center"/>
    </xf>
    <xf numFmtId="0" fontId="23" fillId="0" borderId="2" xfId="0" applyFont="1" applyBorder="1" applyAlignment="1">
      <alignment horizontal="left" vertical="center"/>
    </xf>
    <xf numFmtId="0" fontId="12" fillId="2" borderId="1" xfId="0" applyFont="1" applyFill="1" applyBorder="1" applyAlignment="1">
      <alignment horizontal="right" vertical="center"/>
    </xf>
    <xf numFmtId="0" fontId="12" fillId="2" borderId="2" xfId="0" applyFont="1" applyFill="1" applyBorder="1" applyAlignment="1">
      <alignment horizontal="right" vertical="center"/>
    </xf>
    <xf numFmtId="0" fontId="12" fillId="2" borderId="3" xfId="0" applyFont="1" applyFill="1" applyBorder="1" applyAlignment="1">
      <alignment horizontal="right" vertical="center"/>
    </xf>
    <xf numFmtId="0" fontId="19" fillId="2" borderId="1" xfId="0" applyFont="1" applyFill="1" applyBorder="1" applyAlignment="1">
      <alignment horizontal="left" vertical="center" wrapText="1"/>
    </xf>
    <xf numFmtId="0" fontId="29" fillId="2" borderId="1" xfId="0" applyFont="1" applyFill="1" applyBorder="1" applyAlignment="1">
      <alignment horizontal="right" vertical="center"/>
    </xf>
    <xf numFmtId="0" fontId="29" fillId="2" borderId="2" xfId="0" applyFont="1" applyFill="1" applyBorder="1" applyAlignment="1">
      <alignment horizontal="right" vertical="center"/>
    </xf>
    <xf numFmtId="0" fontId="29" fillId="2" borderId="3" xfId="0" applyFont="1" applyFill="1" applyBorder="1" applyAlignment="1">
      <alignment horizontal="right" vertical="center"/>
    </xf>
    <xf numFmtId="0" fontId="19" fillId="2" borderId="1" xfId="0" applyNumberFormat="1" applyFont="1" applyFill="1" applyBorder="1" applyAlignment="1">
      <alignment horizontal="right" vertical="center" wrapText="1"/>
    </xf>
    <xf numFmtId="0" fontId="19" fillId="2" borderId="2" xfId="0" applyNumberFormat="1" applyFont="1" applyFill="1" applyBorder="1" applyAlignment="1">
      <alignment horizontal="right" vertical="center" wrapText="1"/>
    </xf>
    <xf numFmtId="0" fontId="19" fillId="2" borderId="3" xfId="0" applyNumberFormat="1" applyFont="1" applyFill="1" applyBorder="1" applyAlignment="1">
      <alignment horizontal="right" vertical="center" wrapText="1"/>
    </xf>
    <xf numFmtId="0" fontId="13" fillId="2" borderId="1" xfId="0" applyFont="1" applyFill="1" applyBorder="1" applyAlignment="1">
      <alignment horizontal="left" vertical="center"/>
    </xf>
    <xf numFmtId="0" fontId="13" fillId="2" borderId="2" xfId="0" applyFont="1" applyFill="1" applyBorder="1" applyAlignment="1">
      <alignment horizontal="left" vertical="center"/>
    </xf>
    <xf numFmtId="0" fontId="13" fillId="2" borderId="1" xfId="0" applyFont="1" applyFill="1" applyBorder="1" applyAlignment="1">
      <alignment horizontal="left" vertical="center" wrapText="1"/>
    </xf>
    <xf numFmtId="0" fontId="13" fillId="2" borderId="2" xfId="0" applyFont="1" applyFill="1" applyBorder="1" applyAlignment="1">
      <alignment horizontal="left" vertical="center" wrapText="1"/>
    </xf>
  </cellXfs>
  <cellStyles count="13">
    <cellStyle name="Comma 2" xfId="1"/>
    <cellStyle name="Normal" xfId="0" builtinId="0"/>
    <cellStyle name="Normal 10" xfId="7"/>
    <cellStyle name="Normal 2" xfId="11"/>
    <cellStyle name="Normal 2 3 2 3 7" xfId="8"/>
    <cellStyle name="Normal 2 3 2 3 7 3" xfId="9"/>
    <cellStyle name="Normal 2 5" xfId="10"/>
    <cellStyle name="Normal 3" xfId="5"/>
    <cellStyle name="Normal 4" xfId="3"/>
    <cellStyle name="Normal 4 2" xfId="12"/>
    <cellStyle name="Normal 5" xfId="4"/>
    <cellStyle name="Normal 6" xfId="6"/>
    <cellStyle name="Normal 8"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317"/>
  <sheetViews>
    <sheetView view="pageBreakPreview" zoomScaleSheetLayoutView="100" workbookViewId="0">
      <selection activeCell="K6" sqref="K6"/>
    </sheetView>
  </sheetViews>
  <sheetFormatPr defaultRowHeight="15.75"/>
  <cols>
    <col min="1" max="1" width="5.140625" style="78" customWidth="1"/>
    <col min="2" max="2" width="9.7109375" style="64" bestFit="1" customWidth="1"/>
    <col min="3" max="3" width="72.85546875" style="5" customWidth="1"/>
    <col min="4" max="4" width="6.7109375" style="5" customWidth="1"/>
    <col min="5" max="5" width="10" style="5" customWidth="1"/>
    <col min="6" max="6" width="11.85546875" style="5" bestFit="1" customWidth="1"/>
    <col min="7" max="7" width="11" style="5" customWidth="1"/>
    <col min="8" max="8" width="5.7109375" style="85" customWidth="1"/>
    <col min="9" max="9" width="19" style="5" customWidth="1"/>
    <col min="10" max="10" width="16.5703125" customWidth="1"/>
  </cols>
  <sheetData>
    <row r="1" spans="1:9" ht="20.25">
      <c r="A1" s="107" t="s">
        <v>180</v>
      </c>
      <c r="B1" s="107"/>
      <c r="C1" s="107"/>
      <c r="D1" s="107"/>
      <c r="E1" s="107"/>
      <c r="F1" s="107"/>
      <c r="G1" s="107"/>
      <c r="H1" s="107"/>
      <c r="I1" s="107"/>
    </row>
    <row r="2" spans="1:9" ht="79.5" customHeight="1">
      <c r="A2" s="108" t="s">
        <v>554</v>
      </c>
      <c r="B2" s="109"/>
      <c r="C2" s="109"/>
      <c r="D2" s="109"/>
      <c r="E2" s="109"/>
      <c r="F2" s="109"/>
      <c r="G2" s="109"/>
      <c r="H2" s="109"/>
      <c r="I2" s="110"/>
    </row>
    <row r="3" spans="1:9" ht="30" customHeight="1">
      <c r="A3" s="111" t="s">
        <v>555</v>
      </c>
      <c r="B3" s="109"/>
      <c r="C3" s="109"/>
      <c r="D3" s="109"/>
      <c r="E3" s="109"/>
      <c r="F3" s="109"/>
      <c r="G3" s="109"/>
      <c r="H3" s="109"/>
      <c r="I3" s="110"/>
    </row>
    <row r="4" spans="1:9" s="2" customFormat="1" ht="60">
      <c r="A4" s="51" t="s">
        <v>181</v>
      </c>
      <c r="B4" s="52" t="s">
        <v>548</v>
      </c>
      <c r="C4" s="79" t="s">
        <v>183</v>
      </c>
      <c r="D4" s="50" t="s">
        <v>184</v>
      </c>
      <c r="E4" s="50" t="s">
        <v>185</v>
      </c>
      <c r="F4" s="50" t="s">
        <v>536</v>
      </c>
      <c r="G4" s="72" t="s">
        <v>186</v>
      </c>
      <c r="H4" s="50" t="s">
        <v>187</v>
      </c>
      <c r="I4" s="71" t="s">
        <v>535</v>
      </c>
    </row>
    <row r="5" spans="1:9" s="3" customFormat="1" ht="16.5">
      <c r="A5" s="74">
        <v>1</v>
      </c>
      <c r="B5" s="74">
        <v>2</v>
      </c>
      <c r="C5" s="22" t="s">
        <v>1</v>
      </c>
      <c r="D5" s="16" t="s">
        <v>189</v>
      </c>
      <c r="E5" s="16" t="s">
        <v>190</v>
      </c>
      <c r="F5" s="17" t="s">
        <v>0</v>
      </c>
      <c r="G5" s="54">
        <v>5805.84</v>
      </c>
      <c r="H5" s="12" t="s">
        <v>2</v>
      </c>
      <c r="I5" s="21">
        <f t="shared" ref="I5:I68" si="0">B5*G5</f>
        <v>11611.68</v>
      </c>
    </row>
    <row r="6" spans="1:9" s="7" customFormat="1" ht="49.5">
      <c r="A6" s="75">
        <v>2</v>
      </c>
      <c r="B6" s="75">
        <v>2</v>
      </c>
      <c r="C6" s="23" t="s">
        <v>302</v>
      </c>
      <c r="D6" s="16" t="s">
        <v>189</v>
      </c>
      <c r="E6" s="18" t="s">
        <v>190</v>
      </c>
      <c r="F6" s="19" t="s">
        <v>3</v>
      </c>
      <c r="G6" s="58">
        <v>21945</v>
      </c>
      <c r="H6" s="13" t="s">
        <v>2</v>
      </c>
      <c r="I6" s="59">
        <f t="shared" si="0"/>
        <v>43890</v>
      </c>
    </row>
    <row r="7" spans="1:9" s="3" customFormat="1" ht="16.5">
      <c r="A7" s="74">
        <v>3</v>
      </c>
      <c r="B7" s="74">
        <v>2</v>
      </c>
      <c r="C7" s="22" t="s">
        <v>5</v>
      </c>
      <c r="D7" s="16" t="s">
        <v>189</v>
      </c>
      <c r="E7" s="16" t="s">
        <v>190</v>
      </c>
      <c r="F7" s="17" t="s">
        <v>4</v>
      </c>
      <c r="G7" s="54">
        <v>5805.84</v>
      </c>
      <c r="H7" s="12" t="s">
        <v>2</v>
      </c>
      <c r="I7" s="21">
        <f t="shared" si="0"/>
        <v>11611.68</v>
      </c>
    </row>
    <row r="8" spans="1:9" s="3" customFormat="1" ht="16.5">
      <c r="A8" s="74">
        <v>4</v>
      </c>
      <c r="B8" s="75">
        <v>2</v>
      </c>
      <c r="C8" s="24" t="s">
        <v>291</v>
      </c>
      <c r="D8" s="16" t="s">
        <v>189</v>
      </c>
      <c r="E8" s="18" t="s">
        <v>190</v>
      </c>
      <c r="F8" s="19" t="s">
        <v>280</v>
      </c>
      <c r="G8" s="58">
        <v>49480.2</v>
      </c>
      <c r="H8" s="12" t="s">
        <v>2</v>
      </c>
      <c r="I8" s="21">
        <f t="shared" si="0"/>
        <v>98960.4</v>
      </c>
    </row>
    <row r="9" spans="1:9" s="3" customFormat="1" ht="16.5">
      <c r="A9" s="74">
        <v>5</v>
      </c>
      <c r="B9" s="74">
        <v>1</v>
      </c>
      <c r="C9" s="22" t="s">
        <v>7</v>
      </c>
      <c r="D9" s="16" t="s">
        <v>189</v>
      </c>
      <c r="E9" s="16" t="s">
        <v>190</v>
      </c>
      <c r="F9" s="17" t="s">
        <v>6</v>
      </c>
      <c r="G9" s="54">
        <v>350</v>
      </c>
      <c r="H9" s="12" t="s">
        <v>2</v>
      </c>
      <c r="I9" s="21">
        <f t="shared" si="0"/>
        <v>350</v>
      </c>
    </row>
    <row r="10" spans="1:9" s="3" customFormat="1" ht="66">
      <c r="A10" s="74">
        <v>6</v>
      </c>
      <c r="B10" s="74">
        <v>1</v>
      </c>
      <c r="C10" s="25" t="s">
        <v>194</v>
      </c>
      <c r="D10" s="16" t="s">
        <v>189</v>
      </c>
      <c r="E10" s="16" t="s">
        <v>190</v>
      </c>
      <c r="F10" s="17" t="s">
        <v>8</v>
      </c>
      <c r="G10" s="54">
        <v>3299.7</v>
      </c>
      <c r="H10" s="12" t="s">
        <v>2</v>
      </c>
      <c r="I10" s="21">
        <f t="shared" si="0"/>
        <v>3299.7</v>
      </c>
    </row>
    <row r="11" spans="1:9" s="3" customFormat="1" ht="16.5">
      <c r="A11" s="74">
        <v>7</v>
      </c>
      <c r="B11" s="74">
        <v>1</v>
      </c>
      <c r="C11" s="22" t="s">
        <v>10</v>
      </c>
      <c r="D11" s="16" t="s">
        <v>189</v>
      </c>
      <c r="E11" s="16" t="s">
        <v>190</v>
      </c>
      <c r="F11" s="17" t="s">
        <v>9</v>
      </c>
      <c r="G11" s="54">
        <v>280</v>
      </c>
      <c r="H11" s="12" t="s">
        <v>2</v>
      </c>
      <c r="I11" s="21">
        <f t="shared" si="0"/>
        <v>280</v>
      </c>
    </row>
    <row r="12" spans="1:9" s="3" customFormat="1" ht="33">
      <c r="A12" s="74">
        <v>8</v>
      </c>
      <c r="B12" s="74">
        <v>1</v>
      </c>
      <c r="C12" s="25" t="s">
        <v>195</v>
      </c>
      <c r="D12" s="16" t="s">
        <v>189</v>
      </c>
      <c r="E12" s="16" t="s">
        <v>190</v>
      </c>
      <c r="F12" s="17" t="s">
        <v>11</v>
      </c>
      <c r="G12" s="54">
        <v>25967.57</v>
      </c>
      <c r="H12" s="12" t="s">
        <v>2</v>
      </c>
      <c r="I12" s="21">
        <f t="shared" si="0"/>
        <v>25967.57</v>
      </c>
    </row>
    <row r="13" spans="1:9" s="8" customFormat="1" ht="33">
      <c r="A13" s="75">
        <v>9</v>
      </c>
      <c r="B13" s="75">
        <v>1</v>
      </c>
      <c r="C13" s="23" t="s">
        <v>303</v>
      </c>
      <c r="D13" s="16" t="s">
        <v>189</v>
      </c>
      <c r="E13" s="18" t="s">
        <v>190</v>
      </c>
      <c r="F13" s="19" t="s">
        <v>12</v>
      </c>
      <c r="G13" s="58">
        <v>1650</v>
      </c>
      <c r="H13" s="13" t="s">
        <v>2</v>
      </c>
      <c r="I13" s="59">
        <f t="shared" si="0"/>
        <v>1650</v>
      </c>
    </row>
    <row r="14" spans="1:9" s="3" customFormat="1" ht="16.5">
      <c r="A14" s="74">
        <v>10</v>
      </c>
      <c r="B14" s="74">
        <v>16</v>
      </c>
      <c r="C14" s="25" t="s">
        <v>196</v>
      </c>
      <c r="D14" s="16" t="s">
        <v>189</v>
      </c>
      <c r="E14" s="16" t="s">
        <v>190</v>
      </c>
      <c r="F14" s="17" t="s">
        <v>13</v>
      </c>
      <c r="G14" s="54">
        <v>1024</v>
      </c>
      <c r="H14" s="12" t="s">
        <v>2</v>
      </c>
      <c r="I14" s="21">
        <f t="shared" si="0"/>
        <v>16384</v>
      </c>
    </row>
    <row r="15" spans="1:9" s="8" customFormat="1" ht="82.5">
      <c r="A15" s="75">
        <v>11</v>
      </c>
      <c r="B15" s="75">
        <v>8</v>
      </c>
      <c r="C15" s="23" t="s">
        <v>537</v>
      </c>
      <c r="D15" s="16" t="s">
        <v>189</v>
      </c>
      <c r="E15" s="18" t="s">
        <v>190</v>
      </c>
      <c r="F15" s="19" t="s">
        <v>8</v>
      </c>
      <c r="G15" s="58">
        <v>3299.7</v>
      </c>
      <c r="H15" s="13" t="s">
        <v>2</v>
      </c>
      <c r="I15" s="59">
        <f t="shared" si="0"/>
        <v>26397.599999999999</v>
      </c>
    </row>
    <row r="16" spans="1:9" s="3" customFormat="1" ht="16.5">
      <c r="A16" s="74">
        <v>12</v>
      </c>
      <c r="B16" s="74">
        <v>16</v>
      </c>
      <c r="C16" s="25" t="s">
        <v>197</v>
      </c>
      <c r="D16" s="16" t="s">
        <v>189</v>
      </c>
      <c r="E16" s="16" t="s">
        <v>190</v>
      </c>
      <c r="F16" s="17" t="s">
        <v>14</v>
      </c>
      <c r="G16" s="54">
        <v>1044.48</v>
      </c>
      <c r="H16" s="12" t="s">
        <v>2</v>
      </c>
      <c r="I16" s="21">
        <f t="shared" si="0"/>
        <v>16711.68</v>
      </c>
    </row>
    <row r="17" spans="1:9" s="3" customFormat="1" ht="33">
      <c r="A17" s="74">
        <v>13</v>
      </c>
      <c r="B17" s="74">
        <v>16</v>
      </c>
      <c r="C17" s="25" t="s">
        <v>198</v>
      </c>
      <c r="D17" s="16" t="s">
        <v>189</v>
      </c>
      <c r="E17" s="16" t="s">
        <v>190</v>
      </c>
      <c r="F17" s="17" t="s">
        <v>15</v>
      </c>
      <c r="G17" s="54">
        <v>8894</v>
      </c>
      <c r="H17" s="12" t="s">
        <v>2</v>
      </c>
      <c r="I17" s="21">
        <f t="shared" si="0"/>
        <v>142304</v>
      </c>
    </row>
    <row r="18" spans="1:9" s="3" customFormat="1" ht="16.5">
      <c r="A18" s="74">
        <v>14</v>
      </c>
      <c r="B18" s="74">
        <v>10</v>
      </c>
      <c r="C18" s="25" t="s">
        <v>199</v>
      </c>
      <c r="D18" s="16" t="s">
        <v>189</v>
      </c>
      <c r="E18" s="16" t="s">
        <v>190</v>
      </c>
      <c r="F18" s="17" t="s">
        <v>16</v>
      </c>
      <c r="G18" s="54">
        <v>1024</v>
      </c>
      <c r="H18" s="12" t="s">
        <v>2</v>
      </c>
      <c r="I18" s="21">
        <f t="shared" si="0"/>
        <v>10240</v>
      </c>
    </row>
    <row r="19" spans="1:9" s="7" customFormat="1" ht="82.5">
      <c r="A19" s="75">
        <v>15</v>
      </c>
      <c r="B19" s="75">
        <v>5</v>
      </c>
      <c r="C19" s="23" t="s">
        <v>309</v>
      </c>
      <c r="D19" s="16" t="s">
        <v>189</v>
      </c>
      <c r="E19" s="18" t="s">
        <v>190</v>
      </c>
      <c r="F19" s="19" t="s">
        <v>8</v>
      </c>
      <c r="G19" s="58">
        <v>3299.7</v>
      </c>
      <c r="H19" s="13" t="s">
        <v>2</v>
      </c>
      <c r="I19" s="59">
        <f t="shared" si="0"/>
        <v>16498.5</v>
      </c>
    </row>
    <row r="20" spans="1:9" s="3" customFormat="1" ht="16.5">
      <c r="A20" s="74">
        <v>16</v>
      </c>
      <c r="B20" s="74">
        <v>10</v>
      </c>
      <c r="C20" s="25" t="s">
        <v>200</v>
      </c>
      <c r="D20" s="16" t="s">
        <v>189</v>
      </c>
      <c r="E20" s="16" t="s">
        <v>190</v>
      </c>
      <c r="F20" s="17" t="s">
        <v>17</v>
      </c>
      <c r="G20" s="54">
        <v>1044.48</v>
      </c>
      <c r="H20" s="12" t="s">
        <v>2</v>
      </c>
      <c r="I20" s="21">
        <f t="shared" si="0"/>
        <v>10444.799999999999</v>
      </c>
    </row>
    <row r="21" spans="1:9" s="3" customFormat="1" ht="33">
      <c r="A21" s="74">
        <v>17</v>
      </c>
      <c r="B21" s="74">
        <v>10</v>
      </c>
      <c r="C21" s="25" t="s">
        <v>201</v>
      </c>
      <c r="D21" s="16" t="s">
        <v>189</v>
      </c>
      <c r="E21" s="16" t="s">
        <v>190</v>
      </c>
      <c r="F21" s="17" t="s">
        <v>18</v>
      </c>
      <c r="G21" s="54">
        <v>9847</v>
      </c>
      <c r="H21" s="12" t="s">
        <v>2</v>
      </c>
      <c r="I21" s="21">
        <f t="shared" si="0"/>
        <v>98470</v>
      </c>
    </row>
    <row r="22" spans="1:9" s="3" customFormat="1" ht="16.5">
      <c r="A22" s="74">
        <v>18</v>
      </c>
      <c r="B22" s="74">
        <v>1</v>
      </c>
      <c r="C22" s="25" t="s">
        <v>202</v>
      </c>
      <c r="D22" s="16" t="s">
        <v>189</v>
      </c>
      <c r="E22" s="16" t="s">
        <v>190</v>
      </c>
      <c r="F22" s="17" t="s">
        <v>19</v>
      </c>
      <c r="G22" s="54">
        <v>1612</v>
      </c>
      <c r="H22" s="12" t="s">
        <v>20</v>
      </c>
      <c r="I22" s="21">
        <f t="shared" si="0"/>
        <v>1612</v>
      </c>
    </row>
    <row r="23" spans="1:9" s="7" customFormat="1" ht="82.5">
      <c r="A23" s="75">
        <v>19</v>
      </c>
      <c r="B23" s="75">
        <v>1</v>
      </c>
      <c r="C23" s="23" t="s">
        <v>537</v>
      </c>
      <c r="D23" s="16" t="s">
        <v>189</v>
      </c>
      <c r="E23" s="18" t="s">
        <v>190</v>
      </c>
      <c r="F23" s="19" t="s">
        <v>8</v>
      </c>
      <c r="G23" s="58">
        <v>3299.7</v>
      </c>
      <c r="H23" s="13" t="s">
        <v>2</v>
      </c>
      <c r="I23" s="59">
        <f t="shared" si="0"/>
        <v>3299.7</v>
      </c>
    </row>
    <row r="24" spans="1:9" s="3" customFormat="1" ht="16.5">
      <c r="A24" s="74">
        <v>20</v>
      </c>
      <c r="B24" s="74">
        <v>1</v>
      </c>
      <c r="C24" s="25" t="s">
        <v>203</v>
      </c>
      <c r="D24" s="16" t="s">
        <v>189</v>
      </c>
      <c r="E24" s="16" t="s">
        <v>190</v>
      </c>
      <c r="F24" s="17" t="s">
        <v>21</v>
      </c>
      <c r="G24" s="54">
        <v>1024</v>
      </c>
      <c r="H24" s="12" t="s">
        <v>20</v>
      </c>
      <c r="I24" s="21">
        <f t="shared" si="0"/>
        <v>1024</v>
      </c>
    </row>
    <row r="25" spans="1:9" s="3" customFormat="1" ht="33">
      <c r="A25" s="75">
        <v>21</v>
      </c>
      <c r="B25" s="75">
        <v>1</v>
      </c>
      <c r="C25" s="23" t="s">
        <v>300</v>
      </c>
      <c r="D25" s="16" t="s">
        <v>189</v>
      </c>
      <c r="E25" s="18" t="s">
        <v>190</v>
      </c>
      <c r="F25" s="19" t="s">
        <v>299</v>
      </c>
      <c r="G25" s="58">
        <v>7666</v>
      </c>
      <c r="H25" s="13" t="s">
        <v>2</v>
      </c>
      <c r="I25" s="59">
        <f t="shared" si="0"/>
        <v>7666</v>
      </c>
    </row>
    <row r="26" spans="1:9" s="3" customFormat="1" ht="49.5">
      <c r="A26" s="74">
        <v>22</v>
      </c>
      <c r="B26" s="74">
        <v>1</v>
      </c>
      <c r="C26" s="25" t="s">
        <v>204</v>
      </c>
      <c r="D26" s="16" t="s">
        <v>189</v>
      </c>
      <c r="E26" s="16" t="s">
        <v>257</v>
      </c>
      <c r="F26" s="17" t="s">
        <v>22</v>
      </c>
      <c r="G26" s="54">
        <v>42000</v>
      </c>
      <c r="H26" s="12" t="s">
        <v>2</v>
      </c>
      <c r="I26" s="21">
        <f t="shared" si="0"/>
        <v>42000</v>
      </c>
    </row>
    <row r="27" spans="1:9" s="3" customFormat="1" ht="49.5">
      <c r="A27" s="74">
        <v>23</v>
      </c>
      <c r="B27" s="74">
        <v>1</v>
      </c>
      <c r="C27" s="25" t="s">
        <v>205</v>
      </c>
      <c r="D27" s="16" t="s">
        <v>189</v>
      </c>
      <c r="E27" s="16" t="s">
        <v>190</v>
      </c>
      <c r="F27" s="17" t="s">
        <v>23</v>
      </c>
      <c r="G27" s="54">
        <v>2122</v>
      </c>
      <c r="H27" s="12" t="s">
        <v>2</v>
      </c>
      <c r="I27" s="21">
        <f t="shared" si="0"/>
        <v>2122</v>
      </c>
    </row>
    <row r="28" spans="1:9" s="3" customFormat="1" ht="16.5">
      <c r="A28" s="74">
        <v>24</v>
      </c>
      <c r="B28" s="74">
        <v>8</v>
      </c>
      <c r="C28" s="26" t="s">
        <v>25</v>
      </c>
      <c r="D28" s="16" t="s">
        <v>189</v>
      </c>
      <c r="E28" s="16" t="s">
        <v>190</v>
      </c>
      <c r="F28" s="17" t="s">
        <v>24</v>
      </c>
      <c r="G28" s="54">
        <v>176</v>
      </c>
      <c r="H28" s="12" t="s">
        <v>2</v>
      </c>
      <c r="I28" s="21">
        <f t="shared" si="0"/>
        <v>1408</v>
      </c>
    </row>
    <row r="29" spans="1:9" s="3" customFormat="1" ht="16.5">
      <c r="A29" s="74">
        <v>25</v>
      </c>
      <c r="B29" s="74">
        <v>8</v>
      </c>
      <c r="C29" s="27" t="s">
        <v>27</v>
      </c>
      <c r="D29" s="16" t="s">
        <v>189</v>
      </c>
      <c r="E29" s="16" t="s">
        <v>190</v>
      </c>
      <c r="F29" s="17" t="s">
        <v>26</v>
      </c>
      <c r="G29" s="54">
        <v>107</v>
      </c>
      <c r="H29" s="12" t="s">
        <v>2</v>
      </c>
      <c r="I29" s="21">
        <f t="shared" si="0"/>
        <v>856</v>
      </c>
    </row>
    <row r="30" spans="1:9" s="3" customFormat="1" ht="16.5">
      <c r="A30" s="74">
        <v>26</v>
      </c>
      <c r="B30" s="74">
        <v>0.83</v>
      </c>
      <c r="C30" s="25" t="s">
        <v>29</v>
      </c>
      <c r="D30" s="16" t="s">
        <v>189</v>
      </c>
      <c r="E30" s="16" t="s">
        <v>190</v>
      </c>
      <c r="F30" s="17" t="s">
        <v>28</v>
      </c>
      <c r="G30" s="54">
        <v>221</v>
      </c>
      <c r="H30" s="12" t="s">
        <v>30</v>
      </c>
      <c r="I30" s="21">
        <f t="shared" si="0"/>
        <v>183.42999999999998</v>
      </c>
    </row>
    <row r="31" spans="1:9" s="3" customFormat="1" ht="16.5">
      <c r="A31" s="74">
        <v>27</v>
      </c>
      <c r="B31" s="74">
        <v>0.83</v>
      </c>
      <c r="C31" s="25" t="s">
        <v>32</v>
      </c>
      <c r="D31" s="16" t="s">
        <v>189</v>
      </c>
      <c r="E31" s="16" t="s">
        <v>190</v>
      </c>
      <c r="F31" s="17" t="s">
        <v>31</v>
      </c>
      <c r="G31" s="54">
        <v>185</v>
      </c>
      <c r="H31" s="12" t="s">
        <v>30</v>
      </c>
      <c r="I31" s="21">
        <f t="shared" si="0"/>
        <v>153.54999999999998</v>
      </c>
    </row>
    <row r="32" spans="1:9" s="3" customFormat="1" ht="49.5">
      <c r="A32" s="74">
        <v>28</v>
      </c>
      <c r="B32" s="74">
        <v>3.83</v>
      </c>
      <c r="C32" s="25" t="s">
        <v>206</v>
      </c>
      <c r="D32" s="16" t="s">
        <v>189</v>
      </c>
      <c r="E32" s="16" t="s">
        <v>190</v>
      </c>
      <c r="F32" s="17" t="s">
        <v>33</v>
      </c>
      <c r="G32" s="54">
        <v>412.08</v>
      </c>
      <c r="H32" s="12" t="s">
        <v>30</v>
      </c>
      <c r="I32" s="21">
        <f t="shared" si="0"/>
        <v>1578.2664</v>
      </c>
    </row>
    <row r="33" spans="1:9" s="3" customFormat="1" ht="16.5">
      <c r="A33" s="74">
        <v>29</v>
      </c>
      <c r="B33" s="74">
        <v>44</v>
      </c>
      <c r="C33" s="28" t="s">
        <v>35</v>
      </c>
      <c r="D33" s="16" t="s">
        <v>189</v>
      </c>
      <c r="E33" s="16" t="s">
        <v>190</v>
      </c>
      <c r="F33" s="17" t="s">
        <v>34</v>
      </c>
      <c r="G33" s="54">
        <v>48</v>
      </c>
      <c r="H33" s="12" t="s">
        <v>2</v>
      </c>
      <c r="I33" s="21">
        <f t="shared" si="0"/>
        <v>2112</v>
      </c>
    </row>
    <row r="34" spans="1:9" s="3" customFormat="1" ht="66">
      <c r="A34" s="74">
        <v>30</v>
      </c>
      <c r="B34" s="74">
        <v>0.83</v>
      </c>
      <c r="C34" s="25" t="s">
        <v>207</v>
      </c>
      <c r="D34" s="16" t="s">
        <v>189</v>
      </c>
      <c r="E34" s="16" t="s">
        <v>190</v>
      </c>
      <c r="F34" s="17" t="s">
        <v>36</v>
      </c>
      <c r="G34" s="54">
        <v>3426</v>
      </c>
      <c r="H34" s="12" t="s">
        <v>30</v>
      </c>
      <c r="I34" s="21">
        <f t="shared" si="0"/>
        <v>2843.58</v>
      </c>
    </row>
    <row r="35" spans="1:9" s="3" customFormat="1" ht="49.5">
      <c r="A35" s="74">
        <v>31</v>
      </c>
      <c r="B35" s="74">
        <v>3.83</v>
      </c>
      <c r="C35" s="25" t="s">
        <v>208</v>
      </c>
      <c r="D35" s="16" t="s">
        <v>189</v>
      </c>
      <c r="E35" s="16" t="s">
        <v>190</v>
      </c>
      <c r="F35" s="17" t="s">
        <v>37</v>
      </c>
      <c r="G35" s="54">
        <v>1470</v>
      </c>
      <c r="H35" s="12" t="s">
        <v>30</v>
      </c>
      <c r="I35" s="21">
        <f t="shared" si="0"/>
        <v>5630.1</v>
      </c>
    </row>
    <row r="36" spans="1:9" ht="109.5" customHeight="1">
      <c r="A36" s="74">
        <v>32</v>
      </c>
      <c r="B36" s="74">
        <v>3.83</v>
      </c>
      <c r="C36" s="23" t="s">
        <v>539</v>
      </c>
      <c r="D36" s="16" t="s">
        <v>189</v>
      </c>
      <c r="E36" s="16" t="s">
        <v>257</v>
      </c>
      <c r="F36" s="17" t="s">
        <v>38</v>
      </c>
      <c r="G36" s="54">
        <v>2181</v>
      </c>
      <c r="H36" s="12" t="s">
        <v>30</v>
      </c>
      <c r="I36" s="21">
        <f t="shared" si="0"/>
        <v>8353.23</v>
      </c>
    </row>
    <row r="37" spans="1:9" ht="132">
      <c r="A37" s="74">
        <v>33</v>
      </c>
      <c r="B37" s="74">
        <v>3.83</v>
      </c>
      <c r="C37" s="23" t="s">
        <v>540</v>
      </c>
      <c r="D37" s="16" t="s">
        <v>189</v>
      </c>
      <c r="E37" s="16" t="s">
        <v>190</v>
      </c>
      <c r="F37" s="17" t="s">
        <v>39</v>
      </c>
      <c r="G37" s="54">
        <v>851</v>
      </c>
      <c r="H37" s="12" t="s">
        <v>30</v>
      </c>
      <c r="I37" s="21">
        <f t="shared" si="0"/>
        <v>3259.33</v>
      </c>
    </row>
    <row r="38" spans="1:9" ht="115.5">
      <c r="A38" s="74">
        <v>34</v>
      </c>
      <c r="B38" s="74">
        <v>3.83</v>
      </c>
      <c r="C38" s="23" t="s">
        <v>541</v>
      </c>
      <c r="D38" s="16" t="s">
        <v>189</v>
      </c>
      <c r="E38" s="16" t="s">
        <v>257</v>
      </c>
      <c r="F38" s="17" t="s">
        <v>40</v>
      </c>
      <c r="G38" s="54">
        <v>1293</v>
      </c>
      <c r="H38" s="12" t="s">
        <v>30</v>
      </c>
      <c r="I38" s="21">
        <f t="shared" si="0"/>
        <v>4952.1900000000005</v>
      </c>
    </row>
    <row r="39" spans="1:9" ht="132">
      <c r="A39" s="74">
        <v>35</v>
      </c>
      <c r="B39" s="74">
        <v>3.83</v>
      </c>
      <c r="C39" s="23" t="s">
        <v>542</v>
      </c>
      <c r="D39" s="16" t="s">
        <v>189</v>
      </c>
      <c r="E39" s="16" t="s">
        <v>190</v>
      </c>
      <c r="F39" s="17" t="s">
        <v>41</v>
      </c>
      <c r="G39" s="54">
        <v>482</v>
      </c>
      <c r="H39" s="12" t="s">
        <v>30</v>
      </c>
      <c r="I39" s="21">
        <f t="shared" si="0"/>
        <v>1846.06</v>
      </c>
    </row>
    <row r="40" spans="1:9" ht="16.5">
      <c r="A40" s="74">
        <v>36</v>
      </c>
      <c r="B40" s="74">
        <v>43</v>
      </c>
      <c r="C40" s="25" t="s">
        <v>209</v>
      </c>
      <c r="D40" s="16" t="s">
        <v>189</v>
      </c>
      <c r="E40" s="16" t="s">
        <v>190</v>
      </c>
      <c r="F40" s="17" t="s">
        <v>42</v>
      </c>
      <c r="G40" s="54">
        <v>122</v>
      </c>
      <c r="H40" s="12" t="s">
        <v>2</v>
      </c>
      <c r="I40" s="21">
        <f t="shared" si="0"/>
        <v>5246</v>
      </c>
    </row>
    <row r="41" spans="1:9" ht="33">
      <c r="A41" s="74">
        <v>37</v>
      </c>
      <c r="B41" s="74">
        <v>36</v>
      </c>
      <c r="C41" s="25" t="s">
        <v>210</v>
      </c>
      <c r="D41" s="16" t="s">
        <v>189</v>
      </c>
      <c r="E41" s="16" t="s">
        <v>257</v>
      </c>
      <c r="F41" s="17" t="s">
        <v>43</v>
      </c>
      <c r="G41" s="54">
        <v>3486</v>
      </c>
      <c r="H41" s="12" t="s">
        <v>2</v>
      </c>
      <c r="I41" s="21">
        <f t="shared" si="0"/>
        <v>125496</v>
      </c>
    </row>
    <row r="42" spans="1:9" ht="66">
      <c r="A42" s="74">
        <v>38</v>
      </c>
      <c r="B42" s="74">
        <v>36</v>
      </c>
      <c r="C42" s="25" t="s">
        <v>211</v>
      </c>
      <c r="D42" s="16" t="s">
        <v>189</v>
      </c>
      <c r="E42" s="16" t="s">
        <v>190</v>
      </c>
      <c r="F42" s="17" t="s">
        <v>44</v>
      </c>
      <c r="G42" s="54">
        <v>1234.2</v>
      </c>
      <c r="H42" s="12" t="s">
        <v>2</v>
      </c>
      <c r="I42" s="21">
        <f t="shared" si="0"/>
        <v>44431.200000000004</v>
      </c>
    </row>
    <row r="43" spans="1:9" ht="49.5">
      <c r="A43" s="74">
        <v>39</v>
      </c>
      <c r="B43" s="74">
        <v>36</v>
      </c>
      <c r="C43" s="25" t="s">
        <v>212</v>
      </c>
      <c r="D43" s="16" t="s">
        <v>189</v>
      </c>
      <c r="E43" s="16" t="s">
        <v>190</v>
      </c>
      <c r="F43" s="17" t="s">
        <v>45</v>
      </c>
      <c r="G43" s="54">
        <v>386</v>
      </c>
      <c r="H43" s="12" t="s">
        <v>2</v>
      </c>
      <c r="I43" s="21">
        <f t="shared" si="0"/>
        <v>13896</v>
      </c>
    </row>
    <row r="44" spans="1:9" ht="16.5">
      <c r="A44" s="74">
        <v>40</v>
      </c>
      <c r="B44" s="74">
        <v>3.4</v>
      </c>
      <c r="C44" s="25" t="s">
        <v>29</v>
      </c>
      <c r="D44" s="16" t="s">
        <v>189</v>
      </c>
      <c r="E44" s="16" t="s">
        <v>190</v>
      </c>
      <c r="F44" s="17" t="s">
        <v>28</v>
      </c>
      <c r="G44" s="54">
        <v>221</v>
      </c>
      <c r="H44" s="12" t="s">
        <v>30</v>
      </c>
      <c r="I44" s="21">
        <f t="shared" si="0"/>
        <v>751.4</v>
      </c>
    </row>
    <row r="45" spans="1:9" ht="16.5">
      <c r="A45" s="74">
        <v>41</v>
      </c>
      <c r="B45" s="74">
        <v>3.4</v>
      </c>
      <c r="C45" s="25" t="s">
        <v>32</v>
      </c>
      <c r="D45" s="16" t="s">
        <v>189</v>
      </c>
      <c r="E45" s="16" t="s">
        <v>190</v>
      </c>
      <c r="F45" s="17" t="s">
        <v>31</v>
      </c>
      <c r="G45" s="54">
        <v>185</v>
      </c>
      <c r="H45" s="12" t="s">
        <v>30</v>
      </c>
      <c r="I45" s="21">
        <f t="shared" si="0"/>
        <v>629</v>
      </c>
    </row>
    <row r="46" spans="1:9" ht="49.5">
      <c r="A46" s="74">
        <v>42</v>
      </c>
      <c r="B46" s="74">
        <v>3.4</v>
      </c>
      <c r="C46" s="25" t="s">
        <v>206</v>
      </c>
      <c r="D46" s="16" t="s">
        <v>189</v>
      </c>
      <c r="E46" s="16" t="s">
        <v>190</v>
      </c>
      <c r="F46" s="17" t="s">
        <v>33</v>
      </c>
      <c r="G46" s="54">
        <v>412.08</v>
      </c>
      <c r="H46" s="12" t="s">
        <v>30</v>
      </c>
      <c r="I46" s="21">
        <f t="shared" si="0"/>
        <v>1401.0719999999999</v>
      </c>
    </row>
    <row r="47" spans="1:9" ht="82.5">
      <c r="A47" s="74">
        <v>43</v>
      </c>
      <c r="B47" s="74">
        <v>531.9</v>
      </c>
      <c r="C47" s="25" t="s">
        <v>213</v>
      </c>
      <c r="D47" s="16" t="s">
        <v>189</v>
      </c>
      <c r="E47" s="16" t="s">
        <v>190</v>
      </c>
      <c r="F47" s="17" t="s">
        <v>46</v>
      </c>
      <c r="G47" s="54">
        <v>65</v>
      </c>
      <c r="H47" s="12" t="s">
        <v>47</v>
      </c>
      <c r="I47" s="21">
        <f t="shared" si="0"/>
        <v>34573.5</v>
      </c>
    </row>
    <row r="48" spans="1:9" ht="49.5">
      <c r="A48" s="74">
        <v>44</v>
      </c>
      <c r="B48" s="74">
        <v>208.3</v>
      </c>
      <c r="C48" s="25" t="s">
        <v>214</v>
      </c>
      <c r="D48" s="16" t="s">
        <v>189</v>
      </c>
      <c r="E48" s="16" t="s">
        <v>190</v>
      </c>
      <c r="F48" s="17" t="s">
        <v>48</v>
      </c>
      <c r="G48" s="54">
        <v>41</v>
      </c>
      <c r="H48" s="12" t="s">
        <v>47</v>
      </c>
      <c r="I48" s="21">
        <f t="shared" si="0"/>
        <v>8540.3000000000011</v>
      </c>
    </row>
    <row r="49" spans="1:9" ht="16.5">
      <c r="A49" s="74">
        <v>45</v>
      </c>
      <c r="B49" s="74">
        <v>50</v>
      </c>
      <c r="C49" s="23" t="s">
        <v>215</v>
      </c>
      <c r="D49" s="16" t="s">
        <v>189</v>
      </c>
      <c r="E49" s="16" t="s">
        <v>257</v>
      </c>
      <c r="F49" s="17" t="s">
        <v>49</v>
      </c>
      <c r="G49" s="54">
        <v>117.5</v>
      </c>
      <c r="H49" s="12" t="s">
        <v>50</v>
      </c>
      <c r="I49" s="21">
        <f t="shared" si="0"/>
        <v>5875</v>
      </c>
    </row>
    <row r="50" spans="1:9" ht="16.5">
      <c r="A50" s="74">
        <v>46</v>
      </c>
      <c r="B50" s="74">
        <v>314</v>
      </c>
      <c r="C50" s="29" t="s">
        <v>216</v>
      </c>
      <c r="D50" s="16" t="s">
        <v>189</v>
      </c>
      <c r="E50" s="16" t="s">
        <v>190</v>
      </c>
      <c r="F50" s="17" t="s">
        <v>51</v>
      </c>
      <c r="G50" s="54">
        <v>55</v>
      </c>
      <c r="H50" s="12" t="s">
        <v>52</v>
      </c>
      <c r="I50" s="21">
        <f t="shared" si="0"/>
        <v>17270</v>
      </c>
    </row>
    <row r="51" spans="1:9" ht="66">
      <c r="A51" s="74">
        <v>47</v>
      </c>
      <c r="B51" s="74">
        <v>2</v>
      </c>
      <c r="C51" s="25" t="s">
        <v>217</v>
      </c>
      <c r="D51" s="16" t="s">
        <v>189</v>
      </c>
      <c r="E51" s="16" t="s">
        <v>257</v>
      </c>
      <c r="F51" s="17" t="s">
        <v>53</v>
      </c>
      <c r="G51" s="54">
        <v>4725</v>
      </c>
      <c r="H51" s="12" t="s">
        <v>2</v>
      </c>
      <c r="I51" s="21">
        <f t="shared" si="0"/>
        <v>9450</v>
      </c>
    </row>
    <row r="52" spans="1:9" ht="33">
      <c r="A52" s="74">
        <v>48</v>
      </c>
      <c r="B52" s="74">
        <v>2</v>
      </c>
      <c r="C52" s="25" t="s">
        <v>218</v>
      </c>
      <c r="D52" s="16" t="s">
        <v>189</v>
      </c>
      <c r="E52" s="16" t="s">
        <v>190</v>
      </c>
      <c r="F52" s="17" t="s">
        <v>54</v>
      </c>
      <c r="G52" s="54">
        <v>1323</v>
      </c>
      <c r="H52" s="12" t="s">
        <v>2</v>
      </c>
      <c r="I52" s="21">
        <f t="shared" si="0"/>
        <v>2646</v>
      </c>
    </row>
    <row r="53" spans="1:9" s="10" customFormat="1" ht="162">
      <c r="A53" s="75">
        <v>49</v>
      </c>
      <c r="B53" s="75">
        <v>106</v>
      </c>
      <c r="C53" s="23" t="s">
        <v>523</v>
      </c>
      <c r="D53" s="16" t="s">
        <v>189</v>
      </c>
      <c r="E53" s="18" t="s">
        <v>190</v>
      </c>
      <c r="F53" s="19" t="s">
        <v>55</v>
      </c>
      <c r="G53" s="58">
        <v>2463.3000000000002</v>
      </c>
      <c r="H53" s="13" t="s">
        <v>52</v>
      </c>
      <c r="I53" s="59">
        <f t="shared" si="0"/>
        <v>261109.80000000002</v>
      </c>
    </row>
    <row r="54" spans="1:9" ht="16.5">
      <c r="A54" s="74">
        <v>50</v>
      </c>
      <c r="B54" s="74">
        <v>56</v>
      </c>
      <c r="C54" s="30" t="s">
        <v>219</v>
      </c>
      <c r="D54" s="16" t="s">
        <v>189</v>
      </c>
      <c r="E54" s="16" t="s">
        <v>190</v>
      </c>
      <c r="F54" s="17" t="s">
        <v>56</v>
      </c>
      <c r="G54" s="54">
        <v>133</v>
      </c>
      <c r="H54" s="12" t="s">
        <v>52</v>
      </c>
      <c r="I54" s="21">
        <f t="shared" si="0"/>
        <v>7448</v>
      </c>
    </row>
    <row r="55" spans="1:9" ht="16.5">
      <c r="A55" s="74">
        <v>51</v>
      </c>
      <c r="B55" s="74">
        <v>106</v>
      </c>
      <c r="C55" s="22" t="s">
        <v>220</v>
      </c>
      <c r="D55" s="16" t="s">
        <v>189</v>
      </c>
      <c r="E55" s="16" t="s">
        <v>190</v>
      </c>
      <c r="F55" s="17" t="s">
        <v>57</v>
      </c>
      <c r="G55" s="54">
        <v>200</v>
      </c>
      <c r="H55" s="12" t="s">
        <v>52</v>
      </c>
      <c r="I55" s="21">
        <f t="shared" si="0"/>
        <v>21200</v>
      </c>
    </row>
    <row r="56" spans="1:9" ht="66">
      <c r="A56" s="74">
        <v>52</v>
      </c>
      <c r="B56" s="74">
        <v>14</v>
      </c>
      <c r="C56" s="30" t="s">
        <v>221</v>
      </c>
      <c r="D56" s="16" t="s">
        <v>189</v>
      </c>
      <c r="E56" s="16" t="s">
        <v>190</v>
      </c>
      <c r="F56" s="17" t="s">
        <v>58</v>
      </c>
      <c r="G56" s="54">
        <v>135.66</v>
      </c>
      <c r="H56" s="12" t="s">
        <v>52</v>
      </c>
      <c r="I56" s="21">
        <f t="shared" si="0"/>
        <v>1899.24</v>
      </c>
    </row>
    <row r="57" spans="1:9" ht="16.5">
      <c r="A57" s="74">
        <v>53</v>
      </c>
      <c r="B57" s="74">
        <v>8</v>
      </c>
      <c r="C57" s="31" t="s">
        <v>60</v>
      </c>
      <c r="D57" s="16" t="s">
        <v>189</v>
      </c>
      <c r="E57" s="16" t="s">
        <v>257</v>
      </c>
      <c r="F57" s="17" t="s">
        <v>59</v>
      </c>
      <c r="G57" s="54">
        <v>2500</v>
      </c>
      <c r="H57" s="12" t="s">
        <v>2</v>
      </c>
      <c r="I57" s="21">
        <f t="shared" si="0"/>
        <v>20000</v>
      </c>
    </row>
    <row r="58" spans="1:9" ht="16.5">
      <c r="A58" s="74">
        <v>54</v>
      </c>
      <c r="B58" s="74">
        <v>8</v>
      </c>
      <c r="C58" s="31" t="s">
        <v>62</v>
      </c>
      <c r="D58" s="16" t="s">
        <v>189</v>
      </c>
      <c r="E58" s="16" t="s">
        <v>257</v>
      </c>
      <c r="F58" s="17" t="s">
        <v>61</v>
      </c>
      <c r="G58" s="54">
        <v>4200</v>
      </c>
      <c r="H58" s="12" t="s">
        <v>2</v>
      </c>
      <c r="I58" s="21">
        <f t="shared" si="0"/>
        <v>33600</v>
      </c>
    </row>
    <row r="59" spans="1:9" ht="16.5">
      <c r="A59" s="74">
        <v>55</v>
      </c>
      <c r="B59" s="74">
        <v>8</v>
      </c>
      <c r="C59" s="32" t="s">
        <v>64</v>
      </c>
      <c r="D59" s="16" t="s">
        <v>189</v>
      </c>
      <c r="E59" s="16" t="s">
        <v>190</v>
      </c>
      <c r="F59" s="17" t="s">
        <v>63</v>
      </c>
      <c r="G59" s="54">
        <v>17600</v>
      </c>
      <c r="H59" s="12" t="s">
        <v>2</v>
      </c>
      <c r="I59" s="21">
        <f t="shared" si="0"/>
        <v>140800</v>
      </c>
    </row>
    <row r="60" spans="1:9" ht="16.5">
      <c r="A60" s="74">
        <v>56</v>
      </c>
      <c r="B60" s="74">
        <v>8</v>
      </c>
      <c r="C60" s="32" t="s">
        <v>66</v>
      </c>
      <c r="D60" s="16" t="s">
        <v>189</v>
      </c>
      <c r="E60" s="16" t="s">
        <v>190</v>
      </c>
      <c r="F60" s="17" t="s">
        <v>65</v>
      </c>
      <c r="G60" s="54">
        <v>4000</v>
      </c>
      <c r="H60" s="12" t="s">
        <v>2</v>
      </c>
      <c r="I60" s="21">
        <f t="shared" si="0"/>
        <v>32000</v>
      </c>
    </row>
    <row r="61" spans="1:9" ht="16.5">
      <c r="A61" s="74">
        <v>57</v>
      </c>
      <c r="B61" s="74">
        <v>4</v>
      </c>
      <c r="C61" s="25" t="s">
        <v>222</v>
      </c>
      <c r="D61" s="16" t="s">
        <v>189</v>
      </c>
      <c r="E61" s="16" t="s">
        <v>190</v>
      </c>
      <c r="F61" s="17" t="s">
        <v>67</v>
      </c>
      <c r="G61" s="54">
        <v>2764.76</v>
      </c>
      <c r="H61" s="12" t="s">
        <v>2</v>
      </c>
      <c r="I61" s="21">
        <f t="shared" si="0"/>
        <v>11059.04</v>
      </c>
    </row>
    <row r="62" spans="1:9" s="10" customFormat="1" ht="206.25" customHeight="1">
      <c r="A62" s="75">
        <v>58</v>
      </c>
      <c r="B62" s="75">
        <v>85</v>
      </c>
      <c r="C62" s="23" t="s">
        <v>551</v>
      </c>
      <c r="D62" s="16" t="s">
        <v>189</v>
      </c>
      <c r="E62" s="18" t="s">
        <v>190</v>
      </c>
      <c r="F62" s="19" t="s">
        <v>68</v>
      </c>
      <c r="G62" s="58">
        <v>465.46</v>
      </c>
      <c r="H62" s="13" t="s">
        <v>52</v>
      </c>
      <c r="I62" s="59">
        <f t="shared" si="0"/>
        <v>39564.1</v>
      </c>
    </row>
    <row r="63" spans="1:9" s="10" customFormat="1" ht="82.5">
      <c r="A63" s="75">
        <v>59</v>
      </c>
      <c r="B63" s="75">
        <v>15</v>
      </c>
      <c r="C63" s="23" t="s">
        <v>556</v>
      </c>
      <c r="D63" s="16" t="s">
        <v>189</v>
      </c>
      <c r="E63" s="18" t="s">
        <v>190</v>
      </c>
      <c r="F63" s="19" t="s">
        <v>69</v>
      </c>
      <c r="G63" s="58">
        <v>126.23</v>
      </c>
      <c r="H63" s="13" t="s">
        <v>52</v>
      </c>
      <c r="I63" s="59">
        <f t="shared" si="0"/>
        <v>1893.45</v>
      </c>
    </row>
    <row r="64" spans="1:9" s="10" customFormat="1" ht="16.5">
      <c r="A64" s="75">
        <v>60</v>
      </c>
      <c r="B64" s="75">
        <v>2</v>
      </c>
      <c r="C64" s="23" t="s">
        <v>223</v>
      </c>
      <c r="D64" s="16" t="s">
        <v>189</v>
      </c>
      <c r="E64" s="18" t="s">
        <v>190</v>
      </c>
      <c r="F64" s="19" t="s">
        <v>70</v>
      </c>
      <c r="G64" s="58">
        <v>2370.63</v>
      </c>
      <c r="H64" s="13" t="s">
        <v>2</v>
      </c>
      <c r="I64" s="59">
        <f t="shared" si="0"/>
        <v>4741.26</v>
      </c>
    </row>
    <row r="65" spans="1:9" s="10" customFormat="1" ht="214.5">
      <c r="A65" s="75">
        <v>61</v>
      </c>
      <c r="B65" s="75">
        <v>90</v>
      </c>
      <c r="C65" s="23" t="s">
        <v>304</v>
      </c>
      <c r="D65" s="16" t="s">
        <v>189</v>
      </c>
      <c r="E65" s="18" t="s">
        <v>190</v>
      </c>
      <c r="F65" s="19" t="s">
        <v>71</v>
      </c>
      <c r="G65" s="58">
        <v>377.63</v>
      </c>
      <c r="H65" s="13" t="s">
        <v>52</v>
      </c>
      <c r="I65" s="59">
        <f t="shared" si="0"/>
        <v>33986.699999999997</v>
      </c>
    </row>
    <row r="66" spans="1:9" s="10" customFormat="1" ht="99">
      <c r="A66" s="75">
        <v>62</v>
      </c>
      <c r="B66" s="75">
        <v>10</v>
      </c>
      <c r="C66" s="23" t="s">
        <v>305</v>
      </c>
      <c r="D66" s="16" t="s">
        <v>189</v>
      </c>
      <c r="E66" s="18" t="s">
        <v>190</v>
      </c>
      <c r="F66" s="19" t="s">
        <v>72</v>
      </c>
      <c r="G66" s="58">
        <v>85.43</v>
      </c>
      <c r="H66" s="13" t="s">
        <v>52</v>
      </c>
      <c r="I66" s="59">
        <f t="shared" si="0"/>
        <v>854.30000000000007</v>
      </c>
    </row>
    <row r="67" spans="1:9" ht="16.5">
      <c r="A67" s="74">
        <v>63</v>
      </c>
      <c r="B67" s="74">
        <v>2</v>
      </c>
      <c r="C67" s="25" t="s">
        <v>224</v>
      </c>
      <c r="D67" s="16" t="s">
        <v>189</v>
      </c>
      <c r="E67" s="16" t="s">
        <v>257</v>
      </c>
      <c r="F67" s="17" t="s">
        <v>73</v>
      </c>
      <c r="G67" s="54">
        <v>550</v>
      </c>
      <c r="H67" s="12" t="s">
        <v>2</v>
      </c>
      <c r="I67" s="21">
        <f t="shared" si="0"/>
        <v>1100</v>
      </c>
    </row>
    <row r="68" spans="1:9" ht="33">
      <c r="A68" s="74">
        <v>64</v>
      </c>
      <c r="B68" s="74">
        <v>2</v>
      </c>
      <c r="C68" s="25" t="s">
        <v>225</v>
      </c>
      <c r="D68" s="16" t="s">
        <v>189</v>
      </c>
      <c r="E68" s="16" t="s">
        <v>190</v>
      </c>
      <c r="F68" s="17" t="s">
        <v>74</v>
      </c>
      <c r="G68" s="54">
        <v>968.9</v>
      </c>
      <c r="H68" s="12" t="s">
        <v>2</v>
      </c>
      <c r="I68" s="21">
        <f t="shared" si="0"/>
        <v>1937.8</v>
      </c>
    </row>
    <row r="69" spans="1:9" ht="49.5">
      <c r="A69" s="74">
        <v>65</v>
      </c>
      <c r="B69" s="76">
        <v>2200</v>
      </c>
      <c r="C69" s="23" t="s">
        <v>226</v>
      </c>
      <c r="D69" s="16" t="s">
        <v>189</v>
      </c>
      <c r="E69" s="16" t="s">
        <v>190</v>
      </c>
      <c r="F69" s="17" t="s">
        <v>75</v>
      </c>
      <c r="G69" s="54">
        <v>27</v>
      </c>
      <c r="H69" s="12" t="s">
        <v>52</v>
      </c>
      <c r="I69" s="21">
        <f t="shared" ref="I69:I132" si="1">B69*G69</f>
        <v>59400</v>
      </c>
    </row>
    <row r="70" spans="1:9" ht="66">
      <c r="A70" s="74">
        <v>66</v>
      </c>
      <c r="B70" s="74">
        <v>500</v>
      </c>
      <c r="C70" s="25" t="s">
        <v>227</v>
      </c>
      <c r="D70" s="16" t="s">
        <v>189</v>
      </c>
      <c r="E70" s="16" t="s">
        <v>190</v>
      </c>
      <c r="F70" s="17" t="s">
        <v>76</v>
      </c>
      <c r="G70" s="54">
        <v>27</v>
      </c>
      <c r="H70" s="12" t="s">
        <v>2</v>
      </c>
      <c r="I70" s="21">
        <f t="shared" si="1"/>
        <v>13500</v>
      </c>
    </row>
    <row r="71" spans="1:9" ht="16.5">
      <c r="A71" s="74">
        <v>67</v>
      </c>
      <c r="B71" s="74">
        <v>6</v>
      </c>
      <c r="C71" s="25" t="s">
        <v>228</v>
      </c>
      <c r="D71" s="16" t="s">
        <v>189</v>
      </c>
      <c r="E71" s="16" t="s">
        <v>190</v>
      </c>
      <c r="F71" s="17" t="s">
        <v>77</v>
      </c>
      <c r="G71" s="54">
        <v>76</v>
      </c>
      <c r="H71" s="12" t="s">
        <v>2</v>
      </c>
      <c r="I71" s="21">
        <f t="shared" si="1"/>
        <v>456</v>
      </c>
    </row>
    <row r="72" spans="1:9" ht="49.5">
      <c r="A72" s="74">
        <v>68</v>
      </c>
      <c r="B72" s="74">
        <v>1.6</v>
      </c>
      <c r="C72" s="25" t="s">
        <v>206</v>
      </c>
      <c r="D72" s="16" t="s">
        <v>189</v>
      </c>
      <c r="E72" s="16" t="s">
        <v>190</v>
      </c>
      <c r="F72" s="17" t="s">
        <v>33</v>
      </c>
      <c r="G72" s="54">
        <v>412.08</v>
      </c>
      <c r="H72" s="12" t="s">
        <v>30</v>
      </c>
      <c r="I72" s="21">
        <f t="shared" si="1"/>
        <v>659.32799999999997</v>
      </c>
    </row>
    <row r="73" spans="1:9" ht="16.5">
      <c r="A73" s="74">
        <v>69</v>
      </c>
      <c r="B73" s="74">
        <v>6</v>
      </c>
      <c r="C73" s="25" t="s">
        <v>229</v>
      </c>
      <c r="D73" s="16" t="s">
        <v>189</v>
      </c>
      <c r="E73" s="16" t="s">
        <v>190</v>
      </c>
      <c r="F73" s="17" t="s">
        <v>78</v>
      </c>
      <c r="G73" s="54">
        <v>50</v>
      </c>
      <c r="H73" s="12" t="s">
        <v>2</v>
      </c>
      <c r="I73" s="21">
        <f t="shared" si="1"/>
        <v>300</v>
      </c>
    </row>
    <row r="74" spans="1:9" ht="66">
      <c r="A74" s="74">
        <v>70</v>
      </c>
      <c r="B74" s="74">
        <v>1.6</v>
      </c>
      <c r="C74" s="25" t="s">
        <v>207</v>
      </c>
      <c r="D74" s="16" t="s">
        <v>189</v>
      </c>
      <c r="E74" s="16" t="s">
        <v>190</v>
      </c>
      <c r="F74" s="17" t="s">
        <v>36</v>
      </c>
      <c r="G74" s="54">
        <v>3426</v>
      </c>
      <c r="H74" s="12" t="s">
        <v>30</v>
      </c>
      <c r="I74" s="21">
        <f t="shared" si="1"/>
        <v>5481.6</v>
      </c>
    </row>
    <row r="75" spans="1:9" s="10" customFormat="1" ht="115.5">
      <c r="A75" s="75">
        <v>71</v>
      </c>
      <c r="B75" s="75">
        <v>1.6</v>
      </c>
      <c r="C75" s="23" t="s">
        <v>539</v>
      </c>
      <c r="D75" s="16" t="s">
        <v>189</v>
      </c>
      <c r="E75" s="18" t="s">
        <v>257</v>
      </c>
      <c r="F75" s="19" t="s">
        <v>38</v>
      </c>
      <c r="G75" s="58">
        <v>2181</v>
      </c>
      <c r="H75" s="13" t="s">
        <v>30</v>
      </c>
      <c r="I75" s="59">
        <f t="shared" si="1"/>
        <v>3489.6000000000004</v>
      </c>
    </row>
    <row r="76" spans="1:9" s="10" customFormat="1" ht="124.5" customHeight="1">
      <c r="A76" s="75">
        <v>72</v>
      </c>
      <c r="B76" s="75">
        <v>1.6</v>
      </c>
      <c r="C76" s="23" t="s">
        <v>540</v>
      </c>
      <c r="D76" s="16" t="s">
        <v>189</v>
      </c>
      <c r="E76" s="18" t="s">
        <v>190</v>
      </c>
      <c r="F76" s="19" t="s">
        <v>39</v>
      </c>
      <c r="G76" s="58">
        <v>851</v>
      </c>
      <c r="H76" s="13" t="s">
        <v>30</v>
      </c>
      <c r="I76" s="59">
        <f t="shared" si="1"/>
        <v>1361.6000000000001</v>
      </c>
    </row>
    <row r="77" spans="1:9" s="10" customFormat="1" ht="107.25" customHeight="1">
      <c r="A77" s="75">
        <v>73</v>
      </c>
      <c r="B77" s="75">
        <v>1.6</v>
      </c>
      <c r="C77" s="23" t="s">
        <v>541</v>
      </c>
      <c r="D77" s="16" t="s">
        <v>189</v>
      </c>
      <c r="E77" s="18" t="s">
        <v>257</v>
      </c>
      <c r="F77" s="19" t="s">
        <v>40</v>
      </c>
      <c r="G77" s="58">
        <v>1293</v>
      </c>
      <c r="H77" s="13" t="s">
        <v>30</v>
      </c>
      <c r="I77" s="59">
        <f t="shared" si="1"/>
        <v>2068.8000000000002</v>
      </c>
    </row>
    <row r="78" spans="1:9" s="10" customFormat="1" ht="122.25" customHeight="1">
      <c r="A78" s="75">
        <v>74</v>
      </c>
      <c r="B78" s="75">
        <v>1.6</v>
      </c>
      <c r="C78" s="23" t="s">
        <v>542</v>
      </c>
      <c r="D78" s="16" t="s">
        <v>189</v>
      </c>
      <c r="E78" s="18" t="s">
        <v>190</v>
      </c>
      <c r="F78" s="19" t="s">
        <v>41</v>
      </c>
      <c r="G78" s="58">
        <v>482</v>
      </c>
      <c r="H78" s="13" t="s">
        <v>30</v>
      </c>
      <c r="I78" s="59">
        <f t="shared" si="1"/>
        <v>771.2</v>
      </c>
    </row>
    <row r="79" spans="1:9" s="10" customFormat="1" ht="33">
      <c r="A79" s="75">
        <v>75</v>
      </c>
      <c r="B79" s="75">
        <v>5</v>
      </c>
      <c r="C79" s="23" t="s">
        <v>230</v>
      </c>
      <c r="D79" s="16" t="s">
        <v>189</v>
      </c>
      <c r="E79" s="18" t="s">
        <v>190</v>
      </c>
      <c r="F79" s="19" t="s">
        <v>79</v>
      </c>
      <c r="G79" s="58">
        <v>990.68</v>
      </c>
      <c r="H79" s="13" t="s">
        <v>2</v>
      </c>
      <c r="I79" s="59">
        <f t="shared" si="1"/>
        <v>4953.3999999999996</v>
      </c>
    </row>
    <row r="80" spans="1:9" s="10" customFormat="1" ht="66">
      <c r="A80" s="75">
        <v>76</v>
      </c>
      <c r="B80" s="75">
        <v>5</v>
      </c>
      <c r="C80" s="23" t="s">
        <v>532</v>
      </c>
      <c r="D80" s="16" t="s">
        <v>189</v>
      </c>
      <c r="E80" s="18" t="s">
        <v>190</v>
      </c>
      <c r="F80" s="19" t="s">
        <v>80</v>
      </c>
      <c r="G80" s="58">
        <v>2643.83</v>
      </c>
      <c r="H80" s="13" t="s">
        <v>2</v>
      </c>
      <c r="I80" s="59">
        <f t="shared" si="1"/>
        <v>13219.15</v>
      </c>
    </row>
    <row r="81" spans="1:9" ht="33">
      <c r="A81" s="74">
        <v>77</v>
      </c>
      <c r="B81" s="74">
        <v>4.7</v>
      </c>
      <c r="C81" s="25" t="s">
        <v>231</v>
      </c>
      <c r="D81" s="16" t="s">
        <v>189</v>
      </c>
      <c r="E81" s="16" t="s">
        <v>190</v>
      </c>
      <c r="F81" s="17" t="s">
        <v>81</v>
      </c>
      <c r="G81" s="54">
        <v>6579</v>
      </c>
      <c r="H81" s="12" t="s">
        <v>82</v>
      </c>
      <c r="I81" s="21">
        <f t="shared" si="1"/>
        <v>30921.300000000003</v>
      </c>
    </row>
    <row r="82" spans="1:9" ht="16.5">
      <c r="A82" s="74">
        <v>78</v>
      </c>
      <c r="B82" s="74">
        <v>0.155</v>
      </c>
      <c r="C82" s="25" t="s">
        <v>232</v>
      </c>
      <c r="D82" s="16" t="s">
        <v>189</v>
      </c>
      <c r="E82" s="16" t="s">
        <v>190</v>
      </c>
      <c r="F82" s="17" t="s">
        <v>83</v>
      </c>
      <c r="G82" s="54">
        <v>3893</v>
      </c>
      <c r="H82" s="12" t="s">
        <v>82</v>
      </c>
      <c r="I82" s="21">
        <f t="shared" si="1"/>
        <v>603.41499999999996</v>
      </c>
    </row>
    <row r="83" spans="1:9" ht="16.5">
      <c r="A83" s="74">
        <v>79</v>
      </c>
      <c r="B83" s="74">
        <v>5</v>
      </c>
      <c r="C83" s="25" t="s">
        <v>233</v>
      </c>
      <c r="D83" s="16" t="s">
        <v>189</v>
      </c>
      <c r="E83" s="16" t="s">
        <v>190</v>
      </c>
      <c r="F83" s="17" t="s">
        <v>84</v>
      </c>
      <c r="G83" s="54">
        <v>48</v>
      </c>
      <c r="H83" s="12" t="s">
        <v>2</v>
      </c>
      <c r="I83" s="21">
        <f t="shared" si="1"/>
        <v>240</v>
      </c>
    </row>
    <row r="84" spans="1:9" ht="16.5">
      <c r="A84" s="74">
        <v>80</v>
      </c>
      <c r="B84" s="74">
        <v>1</v>
      </c>
      <c r="C84" s="25" t="s">
        <v>234</v>
      </c>
      <c r="D84" s="16" t="s">
        <v>189</v>
      </c>
      <c r="E84" s="16" t="s">
        <v>190</v>
      </c>
      <c r="F84" s="17" t="s">
        <v>85</v>
      </c>
      <c r="G84" s="54">
        <v>18</v>
      </c>
      <c r="H84" s="12" t="s">
        <v>2</v>
      </c>
      <c r="I84" s="21">
        <f t="shared" si="1"/>
        <v>18</v>
      </c>
    </row>
    <row r="85" spans="1:9" ht="16.5">
      <c r="A85" s="74">
        <v>81</v>
      </c>
      <c r="B85" s="74">
        <v>1</v>
      </c>
      <c r="C85" s="25" t="s">
        <v>235</v>
      </c>
      <c r="D85" s="16" t="s">
        <v>189</v>
      </c>
      <c r="E85" s="16" t="s">
        <v>190</v>
      </c>
      <c r="F85" s="17" t="s">
        <v>86</v>
      </c>
      <c r="G85" s="54">
        <v>18</v>
      </c>
      <c r="H85" s="12" t="s">
        <v>2</v>
      </c>
      <c r="I85" s="21">
        <f t="shared" si="1"/>
        <v>18</v>
      </c>
    </row>
    <row r="86" spans="1:9" ht="16.5">
      <c r="A86" s="74">
        <v>82</v>
      </c>
      <c r="B86" s="74">
        <v>1</v>
      </c>
      <c r="C86" s="25" t="s">
        <v>236</v>
      </c>
      <c r="D86" s="16" t="s">
        <v>189</v>
      </c>
      <c r="E86" s="16" t="s">
        <v>190</v>
      </c>
      <c r="F86" s="17" t="s">
        <v>87</v>
      </c>
      <c r="G86" s="54">
        <v>740.52</v>
      </c>
      <c r="H86" s="12" t="s">
        <v>20</v>
      </c>
      <c r="I86" s="21">
        <f t="shared" si="1"/>
        <v>740.52</v>
      </c>
    </row>
    <row r="87" spans="1:9" ht="16.5">
      <c r="A87" s="74">
        <v>83</v>
      </c>
      <c r="B87" s="74">
        <v>1</v>
      </c>
      <c r="C87" s="25" t="s">
        <v>237</v>
      </c>
      <c r="D87" s="16" t="s">
        <v>189</v>
      </c>
      <c r="E87" s="16" t="s">
        <v>190</v>
      </c>
      <c r="F87" s="17" t="s">
        <v>88</v>
      </c>
      <c r="G87" s="54">
        <v>80</v>
      </c>
      <c r="H87" s="12" t="s">
        <v>2</v>
      </c>
      <c r="I87" s="21">
        <f t="shared" si="1"/>
        <v>80</v>
      </c>
    </row>
    <row r="88" spans="1:9" ht="16.5">
      <c r="A88" s="74">
        <v>84</v>
      </c>
      <c r="B88" s="74">
        <v>1</v>
      </c>
      <c r="C88" s="25" t="s">
        <v>238</v>
      </c>
      <c r="D88" s="16" t="s">
        <v>189</v>
      </c>
      <c r="E88" s="16" t="s">
        <v>190</v>
      </c>
      <c r="F88" s="17" t="s">
        <v>89</v>
      </c>
      <c r="G88" s="54">
        <v>80</v>
      </c>
      <c r="H88" s="12" t="s">
        <v>2</v>
      </c>
      <c r="I88" s="21">
        <f t="shared" si="1"/>
        <v>80</v>
      </c>
    </row>
    <row r="89" spans="1:9" ht="33">
      <c r="A89" s="74">
        <v>85</v>
      </c>
      <c r="B89" s="74">
        <v>1</v>
      </c>
      <c r="C89" s="25" t="s">
        <v>239</v>
      </c>
      <c r="D89" s="16" t="s">
        <v>189</v>
      </c>
      <c r="E89" s="16" t="s">
        <v>190</v>
      </c>
      <c r="F89" s="17" t="s">
        <v>90</v>
      </c>
      <c r="G89" s="54">
        <v>1813.49</v>
      </c>
      <c r="H89" s="12" t="s">
        <v>2</v>
      </c>
      <c r="I89" s="21">
        <f t="shared" si="1"/>
        <v>1813.49</v>
      </c>
    </row>
    <row r="90" spans="1:9" ht="33">
      <c r="A90" s="74">
        <v>86</v>
      </c>
      <c r="B90" s="74">
        <v>1</v>
      </c>
      <c r="C90" s="25" t="s">
        <v>240</v>
      </c>
      <c r="D90" s="16" t="s">
        <v>189</v>
      </c>
      <c r="E90" s="16" t="s">
        <v>190</v>
      </c>
      <c r="F90" s="17" t="s">
        <v>91</v>
      </c>
      <c r="G90" s="54">
        <v>142</v>
      </c>
      <c r="H90" s="12" t="s">
        <v>2</v>
      </c>
      <c r="I90" s="21">
        <f t="shared" si="1"/>
        <v>142</v>
      </c>
    </row>
    <row r="91" spans="1:9" ht="56.25" customHeight="1">
      <c r="A91" s="74">
        <v>87</v>
      </c>
      <c r="B91" s="74">
        <v>1</v>
      </c>
      <c r="C91" s="25" t="s">
        <v>241</v>
      </c>
      <c r="D91" s="16" t="s">
        <v>189</v>
      </c>
      <c r="E91" s="16" t="s">
        <v>190</v>
      </c>
      <c r="F91" s="17" t="s">
        <v>92</v>
      </c>
      <c r="G91" s="54">
        <v>1594.67</v>
      </c>
      <c r="H91" s="12" t="s">
        <v>2</v>
      </c>
      <c r="I91" s="21">
        <f t="shared" si="1"/>
        <v>1594.67</v>
      </c>
    </row>
    <row r="92" spans="1:9" ht="21.75" customHeight="1">
      <c r="A92" s="74">
        <v>88</v>
      </c>
      <c r="B92" s="74">
        <v>18</v>
      </c>
      <c r="C92" s="22" t="s">
        <v>242</v>
      </c>
      <c r="D92" s="16" t="s">
        <v>189</v>
      </c>
      <c r="E92" s="16" t="s">
        <v>257</v>
      </c>
      <c r="F92" s="17" t="s">
        <v>93</v>
      </c>
      <c r="G92" s="54">
        <v>105</v>
      </c>
      <c r="H92" s="12" t="s">
        <v>50</v>
      </c>
      <c r="I92" s="21">
        <f t="shared" si="1"/>
        <v>1890</v>
      </c>
    </row>
    <row r="93" spans="1:9" ht="49.5">
      <c r="A93" s="74">
        <v>89</v>
      </c>
      <c r="B93" s="74">
        <v>30</v>
      </c>
      <c r="C93" s="25" t="s">
        <v>243</v>
      </c>
      <c r="D93" s="16" t="s">
        <v>189</v>
      </c>
      <c r="E93" s="16" t="s">
        <v>190</v>
      </c>
      <c r="F93" s="17" t="s">
        <v>94</v>
      </c>
      <c r="G93" s="54">
        <v>14.03</v>
      </c>
      <c r="H93" s="12" t="s">
        <v>52</v>
      </c>
      <c r="I93" s="21">
        <f t="shared" si="1"/>
        <v>420.9</v>
      </c>
    </row>
    <row r="94" spans="1:9" ht="21" customHeight="1">
      <c r="A94" s="74">
        <v>90</v>
      </c>
      <c r="B94" s="74">
        <v>2</v>
      </c>
      <c r="C94" s="25" t="s">
        <v>244</v>
      </c>
      <c r="D94" s="16" t="s">
        <v>189</v>
      </c>
      <c r="E94" s="16" t="s">
        <v>190</v>
      </c>
      <c r="F94" s="17" t="s">
        <v>95</v>
      </c>
      <c r="G94" s="54">
        <v>1024</v>
      </c>
      <c r="H94" s="12" t="s">
        <v>96</v>
      </c>
      <c r="I94" s="21">
        <f t="shared" si="1"/>
        <v>2048</v>
      </c>
    </row>
    <row r="95" spans="1:9" ht="66">
      <c r="A95" s="74">
        <v>91</v>
      </c>
      <c r="B95" s="74">
        <v>1</v>
      </c>
      <c r="C95" s="25" t="s">
        <v>194</v>
      </c>
      <c r="D95" s="16" t="s">
        <v>189</v>
      </c>
      <c r="E95" s="16" t="s">
        <v>190</v>
      </c>
      <c r="F95" s="17" t="s">
        <v>8</v>
      </c>
      <c r="G95" s="54">
        <v>3299.7</v>
      </c>
      <c r="H95" s="12" t="s">
        <v>2</v>
      </c>
      <c r="I95" s="21">
        <f t="shared" si="1"/>
        <v>3299.7</v>
      </c>
    </row>
    <row r="96" spans="1:9" ht="16.5">
      <c r="A96" s="74">
        <v>92</v>
      </c>
      <c r="B96" s="74">
        <v>2</v>
      </c>
      <c r="C96" s="25" t="s">
        <v>245</v>
      </c>
      <c r="D96" s="16" t="s">
        <v>189</v>
      </c>
      <c r="E96" s="16" t="s">
        <v>190</v>
      </c>
      <c r="F96" s="17" t="s">
        <v>97</v>
      </c>
      <c r="G96" s="54">
        <v>1024</v>
      </c>
      <c r="H96" s="12" t="s">
        <v>96</v>
      </c>
      <c r="I96" s="21">
        <f t="shared" si="1"/>
        <v>2048</v>
      </c>
    </row>
    <row r="97" spans="1:9" ht="99">
      <c r="A97" s="74">
        <v>93</v>
      </c>
      <c r="B97" s="74">
        <v>8</v>
      </c>
      <c r="C97" s="25" t="s">
        <v>246</v>
      </c>
      <c r="D97" s="16" t="s">
        <v>189</v>
      </c>
      <c r="E97" s="16" t="s">
        <v>257</v>
      </c>
      <c r="F97" s="17" t="s">
        <v>98</v>
      </c>
      <c r="G97" s="54">
        <v>13913</v>
      </c>
      <c r="H97" s="12" t="s">
        <v>2</v>
      </c>
      <c r="I97" s="21">
        <f t="shared" si="1"/>
        <v>111304</v>
      </c>
    </row>
    <row r="98" spans="1:9" ht="49.5">
      <c r="A98" s="74">
        <v>94</v>
      </c>
      <c r="B98" s="74">
        <v>8</v>
      </c>
      <c r="C98" s="23" t="s">
        <v>533</v>
      </c>
      <c r="D98" s="16" t="s">
        <v>189</v>
      </c>
      <c r="E98" s="16" t="s">
        <v>190</v>
      </c>
      <c r="F98" s="17" t="s">
        <v>99</v>
      </c>
      <c r="G98" s="54">
        <v>928</v>
      </c>
      <c r="H98" s="12" t="s">
        <v>2</v>
      </c>
      <c r="I98" s="21">
        <f t="shared" si="1"/>
        <v>7424</v>
      </c>
    </row>
    <row r="99" spans="1:9" ht="16.5">
      <c r="A99" s="74">
        <v>95</v>
      </c>
      <c r="B99" s="74">
        <v>8</v>
      </c>
      <c r="C99" s="25" t="s">
        <v>101</v>
      </c>
      <c r="D99" s="16" t="s">
        <v>189</v>
      </c>
      <c r="E99" s="16" t="s">
        <v>190</v>
      </c>
      <c r="F99" s="17" t="s">
        <v>100</v>
      </c>
      <c r="G99" s="54">
        <v>1379</v>
      </c>
      <c r="H99" s="12" t="s">
        <v>2</v>
      </c>
      <c r="I99" s="21">
        <f t="shared" si="1"/>
        <v>11032</v>
      </c>
    </row>
    <row r="100" spans="1:9" ht="33">
      <c r="A100" s="74">
        <v>96</v>
      </c>
      <c r="B100" s="74">
        <v>6.1</v>
      </c>
      <c r="C100" s="25" t="s">
        <v>231</v>
      </c>
      <c r="D100" s="16" t="s">
        <v>189</v>
      </c>
      <c r="E100" s="16" t="s">
        <v>190</v>
      </c>
      <c r="F100" s="17" t="s">
        <v>81</v>
      </c>
      <c r="G100" s="54">
        <v>6579</v>
      </c>
      <c r="H100" s="12" t="s">
        <v>82</v>
      </c>
      <c r="I100" s="21">
        <f t="shared" si="1"/>
        <v>40131.899999999994</v>
      </c>
    </row>
    <row r="101" spans="1:9" ht="20.25" customHeight="1">
      <c r="A101" s="74">
        <v>97</v>
      </c>
      <c r="B101" s="74">
        <v>0.248</v>
      </c>
      <c r="C101" s="25" t="s">
        <v>232</v>
      </c>
      <c r="D101" s="16" t="s">
        <v>189</v>
      </c>
      <c r="E101" s="16" t="s">
        <v>190</v>
      </c>
      <c r="F101" s="17" t="s">
        <v>83</v>
      </c>
      <c r="G101" s="54">
        <v>3893</v>
      </c>
      <c r="H101" s="12" t="s">
        <v>82</v>
      </c>
      <c r="I101" s="21">
        <f t="shared" si="1"/>
        <v>965.46399999999994</v>
      </c>
    </row>
    <row r="102" spans="1:9" ht="20.25" customHeight="1">
      <c r="A102" s="74">
        <v>98</v>
      </c>
      <c r="B102" s="74">
        <v>8</v>
      </c>
      <c r="C102" s="25" t="s">
        <v>233</v>
      </c>
      <c r="D102" s="16" t="s">
        <v>189</v>
      </c>
      <c r="E102" s="16" t="s">
        <v>190</v>
      </c>
      <c r="F102" s="17" t="s">
        <v>84</v>
      </c>
      <c r="G102" s="54">
        <v>48</v>
      </c>
      <c r="H102" s="12" t="s">
        <v>2</v>
      </c>
      <c r="I102" s="21">
        <f t="shared" si="1"/>
        <v>384</v>
      </c>
    </row>
    <row r="103" spans="1:9" ht="20.25" customHeight="1">
      <c r="A103" s="74">
        <v>99</v>
      </c>
      <c r="B103" s="74">
        <v>8</v>
      </c>
      <c r="C103" s="25" t="s">
        <v>103</v>
      </c>
      <c r="D103" s="16" t="s">
        <v>189</v>
      </c>
      <c r="E103" s="16" t="s">
        <v>257</v>
      </c>
      <c r="F103" s="17" t="s">
        <v>102</v>
      </c>
      <c r="G103" s="54">
        <v>6450</v>
      </c>
      <c r="H103" s="12" t="s">
        <v>2</v>
      </c>
      <c r="I103" s="21">
        <f t="shared" si="1"/>
        <v>51600</v>
      </c>
    </row>
    <row r="104" spans="1:9" ht="20.25" customHeight="1">
      <c r="A104" s="74">
        <v>100</v>
      </c>
      <c r="B104" s="74">
        <v>50</v>
      </c>
      <c r="C104" s="23" t="s">
        <v>215</v>
      </c>
      <c r="D104" s="16" t="s">
        <v>189</v>
      </c>
      <c r="E104" s="16" t="s">
        <v>257</v>
      </c>
      <c r="F104" s="17" t="s">
        <v>49</v>
      </c>
      <c r="G104" s="54">
        <v>117.5</v>
      </c>
      <c r="H104" s="12" t="s">
        <v>50</v>
      </c>
      <c r="I104" s="21">
        <f t="shared" si="1"/>
        <v>5875</v>
      </c>
    </row>
    <row r="105" spans="1:9" ht="33">
      <c r="A105" s="74">
        <v>101</v>
      </c>
      <c r="B105" s="74">
        <v>8</v>
      </c>
      <c r="C105" s="25" t="s">
        <v>247</v>
      </c>
      <c r="D105" s="16" t="s">
        <v>189</v>
      </c>
      <c r="E105" s="16" t="s">
        <v>190</v>
      </c>
      <c r="F105" s="17" t="s">
        <v>104</v>
      </c>
      <c r="G105" s="54">
        <v>1268</v>
      </c>
      <c r="H105" s="12" t="s">
        <v>2</v>
      </c>
      <c r="I105" s="21">
        <f t="shared" si="1"/>
        <v>10144</v>
      </c>
    </row>
    <row r="106" spans="1:9" ht="16.5">
      <c r="A106" s="74">
        <v>102</v>
      </c>
      <c r="B106" s="74">
        <v>1</v>
      </c>
      <c r="C106" s="25" t="s">
        <v>106</v>
      </c>
      <c r="D106" s="16" t="s">
        <v>189</v>
      </c>
      <c r="E106" s="16" t="s">
        <v>257</v>
      </c>
      <c r="F106" s="17" t="s">
        <v>105</v>
      </c>
      <c r="G106" s="54">
        <v>9818</v>
      </c>
      <c r="H106" s="12" t="s">
        <v>2</v>
      </c>
      <c r="I106" s="21">
        <f t="shared" si="1"/>
        <v>9818</v>
      </c>
    </row>
    <row r="107" spans="1:9" ht="33">
      <c r="A107" s="74">
        <v>103</v>
      </c>
      <c r="B107" s="74">
        <v>400</v>
      </c>
      <c r="C107" s="25" t="s">
        <v>248</v>
      </c>
      <c r="D107" s="16" t="s">
        <v>189</v>
      </c>
      <c r="E107" s="16" t="s">
        <v>190</v>
      </c>
      <c r="F107" s="17" t="s">
        <v>107</v>
      </c>
      <c r="G107" s="54">
        <v>83</v>
      </c>
      <c r="H107" s="12" t="s">
        <v>50</v>
      </c>
      <c r="I107" s="21">
        <f t="shared" si="1"/>
        <v>33200</v>
      </c>
    </row>
    <row r="108" spans="1:9" ht="16.5">
      <c r="A108" s="74">
        <v>104</v>
      </c>
      <c r="B108" s="74">
        <v>12</v>
      </c>
      <c r="C108" s="25" t="s">
        <v>249</v>
      </c>
      <c r="D108" s="16" t="s">
        <v>189</v>
      </c>
      <c r="E108" s="16" t="s">
        <v>257</v>
      </c>
      <c r="F108" s="17" t="s">
        <v>108</v>
      </c>
      <c r="G108" s="54">
        <v>1386</v>
      </c>
      <c r="H108" s="12" t="s">
        <v>2</v>
      </c>
      <c r="I108" s="21">
        <f t="shared" si="1"/>
        <v>16632</v>
      </c>
    </row>
    <row r="109" spans="1:9" ht="16.5">
      <c r="A109" s="74">
        <v>105</v>
      </c>
      <c r="B109" s="74">
        <v>1</v>
      </c>
      <c r="C109" s="25" t="s">
        <v>110</v>
      </c>
      <c r="D109" s="16" t="s">
        <v>189</v>
      </c>
      <c r="E109" s="16" t="s">
        <v>257</v>
      </c>
      <c r="F109" s="17" t="s">
        <v>109</v>
      </c>
      <c r="G109" s="54">
        <v>4410</v>
      </c>
      <c r="H109" s="12" t="s">
        <v>2</v>
      </c>
      <c r="I109" s="21">
        <f t="shared" si="1"/>
        <v>4410</v>
      </c>
    </row>
    <row r="110" spans="1:9" ht="16.5">
      <c r="A110" s="74">
        <v>106</v>
      </c>
      <c r="B110" s="74">
        <v>2</v>
      </c>
      <c r="C110" s="23" t="s">
        <v>306</v>
      </c>
      <c r="D110" s="16" t="s">
        <v>189</v>
      </c>
      <c r="E110" s="16" t="s">
        <v>257</v>
      </c>
      <c r="F110" s="17" t="s">
        <v>111</v>
      </c>
      <c r="G110" s="54">
        <v>9240</v>
      </c>
      <c r="H110" s="12" t="s">
        <v>2</v>
      </c>
      <c r="I110" s="21">
        <f t="shared" si="1"/>
        <v>18480</v>
      </c>
    </row>
    <row r="111" spans="1:9" ht="16.5">
      <c r="A111" s="74">
        <v>107</v>
      </c>
      <c r="B111" s="74">
        <v>2</v>
      </c>
      <c r="C111" s="25" t="s">
        <v>250</v>
      </c>
      <c r="D111" s="16" t="s">
        <v>189</v>
      </c>
      <c r="E111" s="16" t="s">
        <v>257</v>
      </c>
      <c r="F111" s="17" t="s">
        <v>113</v>
      </c>
      <c r="G111" s="54">
        <v>1386</v>
      </c>
      <c r="H111" s="12" t="s">
        <v>20</v>
      </c>
      <c r="I111" s="21">
        <f t="shared" si="1"/>
        <v>2772</v>
      </c>
    </row>
    <row r="112" spans="1:9" ht="16.5">
      <c r="A112" s="74">
        <v>108</v>
      </c>
      <c r="B112" s="74">
        <v>6</v>
      </c>
      <c r="C112" s="25" t="s">
        <v>251</v>
      </c>
      <c r="D112" s="16" t="s">
        <v>189</v>
      </c>
      <c r="E112" s="16" t="s">
        <v>257</v>
      </c>
      <c r="F112" s="17" t="s">
        <v>114</v>
      </c>
      <c r="G112" s="54">
        <v>4620</v>
      </c>
      <c r="H112" s="12" t="s">
        <v>2</v>
      </c>
      <c r="I112" s="21">
        <f t="shared" si="1"/>
        <v>27720</v>
      </c>
    </row>
    <row r="113" spans="1:9" ht="16.5">
      <c r="A113" s="74">
        <v>109</v>
      </c>
      <c r="B113" s="74">
        <v>4</v>
      </c>
      <c r="C113" s="25" t="s">
        <v>116</v>
      </c>
      <c r="D113" s="16" t="s">
        <v>189</v>
      </c>
      <c r="E113" s="16" t="s">
        <v>257</v>
      </c>
      <c r="F113" s="17" t="s">
        <v>115</v>
      </c>
      <c r="G113" s="54">
        <v>231</v>
      </c>
      <c r="H113" s="12" t="s">
        <v>2</v>
      </c>
      <c r="I113" s="21">
        <f t="shared" si="1"/>
        <v>924</v>
      </c>
    </row>
    <row r="114" spans="1:9" ht="16.5">
      <c r="A114" s="74">
        <v>110</v>
      </c>
      <c r="B114" s="74">
        <v>4</v>
      </c>
      <c r="C114" s="25" t="s">
        <v>118</v>
      </c>
      <c r="D114" s="16" t="s">
        <v>189</v>
      </c>
      <c r="E114" s="16" t="s">
        <v>257</v>
      </c>
      <c r="F114" s="17" t="s">
        <v>117</v>
      </c>
      <c r="G114" s="54">
        <v>578</v>
      </c>
      <c r="H114" s="12" t="s">
        <v>2</v>
      </c>
      <c r="I114" s="21">
        <f t="shared" si="1"/>
        <v>2312</v>
      </c>
    </row>
    <row r="115" spans="1:9" ht="16.5">
      <c r="A115" s="74">
        <v>111</v>
      </c>
      <c r="B115" s="74">
        <v>4</v>
      </c>
      <c r="C115" s="25" t="s">
        <v>120</v>
      </c>
      <c r="D115" s="16" t="s">
        <v>189</v>
      </c>
      <c r="E115" s="16" t="s">
        <v>257</v>
      </c>
      <c r="F115" s="17" t="s">
        <v>119</v>
      </c>
      <c r="G115" s="54">
        <v>289</v>
      </c>
      <c r="H115" s="12" t="s">
        <v>20</v>
      </c>
      <c r="I115" s="21">
        <f t="shared" si="1"/>
        <v>1156</v>
      </c>
    </row>
    <row r="116" spans="1:9" ht="16.5">
      <c r="A116" s="74">
        <v>112</v>
      </c>
      <c r="B116" s="74">
        <v>1</v>
      </c>
      <c r="C116" s="25" t="s">
        <v>122</v>
      </c>
      <c r="D116" s="16" t="s">
        <v>189</v>
      </c>
      <c r="E116" s="16" t="s">
        <v>257</v>
      </c>
      <c r="F116" s="17" t="s">
        <v>121</v>
      </c>
      <c r="G116" s="54">
        <v>1386</v>
      </c>
      <c r="H116" s="12" t="s">
        <v>2</v>
      </c>
      <c r="I116" s="21">
        <f t="shared" si="1"/>
        <v>1386</v>
      </c>
    </row>
    <row r="117" spans="1:9" ht="16.5">
      <c r="A117" s="74">
        <v>113</v>
      </c>
      <c r="B117" s="74">
        <v>1</v>
      </c>
      <c r="C117" s="25" t="s">
        <v>124</v>
      </c>
      <c r="D117" s="16" t="s">
        <v>189</v>
      </c>
      <c r="E117" s="16" t="s">
        <v>257</v>
      </c>
      <c r="F117" s="17" t="s">
        <v>123</v>
      </c>
      <c r="G117" s="54">
        <v>6050</v>
      </c>
      <c r="H117" s="12" t="s">
        <v>2</v>
      </c>
      <c r="I117" s="21">
        <f t="shared" si="1"/>
        <v>6050</v>
      </c>
    </row>
    <row r="118" spans="1:9" ht="16.5">
      <c r="A118" s="74">
        <v>114</v>
      </c>
      <c r="B118" s="74">
        <v>4</v>
      </c>
      <c r="C118" s="25" t="s">
        <v>126</v>
      </c>
      <c r="D118" s="16" t="s">
        <v>189</v>
      </c>
      <c r="E118" s="16" t="s">
        <v>257</v>
      </c>
      <c r="F118" s="17" t="s">
        <v>125</v>
      </c>
      <c r="G118" s="54">
        <v>924</v>
      </c>
      <c r="H118" s="12" t="s">
        <v>2</v>
      </c>
      <c r="I118" s="21">
        <f t="shared" si="1"/>
        <v>3696</v>
      </c>
    </row>
    <row r="119" spans="1:9" ht="16.5">
      <c r="A119" s="74">
        <v>115</v>
      </c>
      <c r="B119" s="74">
        <v>1</v>
      </c>
      <c r="C119" s="25" t="s">
        <v>128</v>
      </c>
      <c r="D119" s="16" t="s">
        <v>189</v>
      </c>
      <c r="E119" s="16" t="s">
        <v>257</v>
      </c>
      <c r="F119" s="17" t="s">
        <v>127</v>
      </c>
      <c r="G119" s="54">
        <v>1733</v>
      </c>
      <c r="H119" s="12" t="s">
        <v>2</v>
      </c>
      <c r="I119" s="21">
        <f t="shared" si="1"/>
        <v>1733</v>
      </c>
    </row>
    <row r="120" spans="1:9" ht="16.5">
      <c r="A120" s="74">
        <v>116</v>
      </c>
      <c r="B120" s="74">
        <v>10</v>
      </c>
      <c r="C120" s="25" t="s">
        <v>130</v>
      </c>
      <c r="D120" s="16" t="s">
        <v>189</v>
      </c>
      <c r="E120" s="16" t="s">
        <v>257</v>
      </c>
      <c r="F120" s="17" t="s">
        <v>129</v>
      </c>
      <c r="G120" s="54">
        <v>116</v>
      </c>
      <c r="H120" s="12" t="s">
        <v>2</v>
      </c>
      <c r="I120" s="21">
        <f t="shared" si="1"/>
        <v>1160</v>
      </c>
    </row>
    <row r="121" spans="1:9" ht="24" customHeight="1">
      <c r="A121" s="74">
        <v>117</v>
      </c>
      <c r="B121" s="74">
        <v>1</v>
      </c>
      <c r="C121" s="25" t="s">
        <v>252</v>
      </c>
      <c r="D121" s="16" t="s">
        <v>189</v>
      </c>
      <c r="E121" s="16" t="s">
        <v>257</v>
      </c>
      <c r="F121" s="17" t="s">
        <v>131</v>
      </c>
      <c r="G121" s="54">
        <v>10238</v>
      </c>
      <c r="H121" s="12" t="s">
        <v>2</v>
      </c>
      <c r="I121" s="21">
        <f t="shared" si="1"/>
        <v>10238</v>
      </c>
    </row>
    <row r="122" spans="1:9" ht="16.5">
      <c r="A122" s="74">
        <v>118</v>
      </c>
      <c r="B122" s="74">
        <v>1</v>
      </c>
      <c r="C122" s="25" t="s">
        <v>133</v>
      </c>
      <c r="D122" s="16" t="s">
        <v>189</v>
      </c>
      <c r="E122" s="16" t="s">
        <v>257</v>
      </c>
      <c r="F122" s="17" t="s">
        <v>132</v>
      </c>
      <c r="G122" s="54">
        <v>578</v>
      </c>
      <c r="H122" s="12" t="s">
        <v>2</v>
      </c>
      <c r="I122" s="21">
        <f t="shared" si="1"/>
        <v>578</v>
      </c>
    </row>
    <row r="123" spans="1:9" ht="264">
      <c r="A123" s="74">
        <v>119</v>
      </c>
      <c r="B123" s="74">
        <v>1</v>
      </c>
      <c r="C123" s="25" t="s">
        <v>253</v>
      </c>
      <c r="D123" s="16" t="s">
        <v>189</v>
      </c>
      <c r="E123" s="16" t="s">
        <v>257</v>
      </c>
      <c r="F123" s="17" t="s">
        <v>134</v>
      </c>
      <c r="G123" s="54">
        <v>4925</v>
      </c>
      <c r="H123" s="12" t="s">
        <v>20</v>
      </c>
      <c r="I123" s="21">
        <f t="shared" si="1"/>
        <v>4925</v>
      </c>
    </row>
    <row r="124" spans="1:9" ht="23.25" customHeight="1">
      <c r="A124" s="74">
        <v>120</v>
      </c>
      <c r="B124" s="74">
        <v>1</v>
      </c>
      <c r="C124" s="25" t="s">
        <v>254</v>
      </c>
      <c r="D124" s="16" t="s">
        <v>189</v>
      </c>
      <c r="E124" s="16" t="s">
        <v>257</v>
      </c>
      <c r="F124" s="17" t="s">
        <v>135</v>
      </c>
      <c r="G124" s="54">
        <v>1733</v>
      </c>
      <c r="H124" s="12" t="s">
        <v>2</v>
      </c>
      <c r="I124" s="21">
        <f t="shared" si="1"/>
        <v>1733</v>
      </c>
    </row>
    <row r="125" spans="1:9" ht="23.25" customHeight="1">
      <c r="A125" s="74">
        <v>121</v>
      </c>
      <c r="B125" s="74">
        <v>1</v>
      </c>
      <c r="C125" s="25" t="s">
        <v>137</v>
      </c>
      <c r="D125" s="16" t="s">
        <v>189</v>
      </c>
      <c r="E125" s="16" t="s">
        <v>257</v>
      </c>
      <c r="F125" s="17" t="s">
        <v>136</v>
      </c>
      <c r="G125" s="54">
        <v>289</v>
      </c>
      <c r="H125" s="12" t="s">
        <v>2</v>
      </c>
      <c r="I125" s="21">
        <f t="shared" si="1"/>
        <v>289</v>
      </c>
    </row>
    <row r="126" spans="1:9" ht="23.25" customHeight="1">
      <c r="A126" s="74">
        <v>122</v>
      </c>
      <c r="B126" s="74">
        <v>8</v>
      </c>
      <c r="C126" s="25" t="s">
        <v>139</v>
      </c>
      <c r="D126" s="16" t="s">
        <v>189</v>
      </c>
      <c r="E126" s="16" t="s">
        <v>257</v>
      </c>
      <c r="F126" s="17" t="s">
        <v>138</v>
      </c>
      <c r="G126" s="54">
        <v>116</v>
      </c>
      <c r="H126" s="12" t="s">
        <v>2</v>
      </c>
      <c r="I126" s="21">
        <f t="shared" si="1"/>
        <v>928</v>
      </c>
    </row>
    <row r="127" spans="1:9" ht="23.25" customHeight="1">
      <c r="A127" s="74">
        <v>123</v>
      </c>
      <c r="B127" s="74">
        <v>2</v>
      </c>
      <c r="C127" s="25" t="s">
        <v>141</v>
      </c>
      <c r="D127" s="16" t="s">
        <v>189</v>
      </c>
      <c r="E127" s="16" t="s">
        <v>257</v>
      </c>
      <c r="F127" s="17" t="s">
        <v>140</v>
      </c>
      <c r="G127" s="54">
        <v>693</v>
      </c>
      <c r="H127" s="12" t="s">
        <v>2</v>
      </c>
      <c r="I127" s="21">
        <f t="shared" si="1"/>
        <v>1386</v>
      </c>
    </row>
    <row r="128" spans="1:9" ht="23.25" customHeight="1">
      <c r="A128" s="74">
        <v>124</v>
      </c>
      <c r="B128" s="74">
        <v>1</v>
      </c>
      <c r="C128" s="25" t="s">
        <v>143</v>
      </c>
      <c r="D128" s="16" t="s">
        <v>189</v>
      </c>
      <c r="E128" s="16" t="s">
        <v>257</v>
      </c>
      <c r="F128" s="17" t="s">
        <v>142</v>
      </c>
      <c r="G128" s="54">
        <v>2888</v>
      </c>
      <c r="H128" s="12" t="s">
        <v>2</v>
      </c>
      <c r="I128" s="21">
        <f t="shared" si="1"/>
        <v>2888</v>
      </c>
    </row>
    <row r="129" spans="1:9" ht="23.25" customHeight="1">
      <c r="A129" s="74">
        <v>125</v>
      </c>
      <c r="B129" s="74">
        <v>1</v>
      </c>
      <c r="C129" s="25" t="s">
        <v>145</v>
      </c>
      <c r="D129" s="16" t="s">
        <v>189</v>
      </c>
      <c r="E129" s="16" t="s">
        <v>257</v>
      </c>
      <c r="F129" s="17" t="s">
        <v>144</v>
      </c>
      <c r="G129" s="54">
        <v>13860</v>
      </c>
      <c r="H129" s="12" t="s">
        <v>2</v>
      </c>
      <c r="I129" s="21">
        <f t="shared" si="1"/>
        <v>13860</v>
      </c>
    </row>
    <row r="130" spans="1:9" ht="33">
      <c r="A130" s="74">
        <v>126</v>
      </c>
      <c r="B130" s="74">
        <v>1</v>
      </c>
      <c r="C130" s="25" t="s">
        <v>255</v>
      </c>
      <c r="D130" s="16" t="s">
        <v>189</v>
      </c>
      <c r="E130" s="16" t="s">
        <v>190</v>
      </c>
      <c r="F130" s="17" t="s">
        <v>146</v>
      </c>
      <c r="G130" s="54">
        <v>1654</v>
      </c>
      <c r="H130" s="12" t="s">
        <v>2</v>
      </c>
      <c r="I130" s="21">
        <f t="shared" si="1"/>
        <v>1654</v>
      </c>
    </row>
    <row r="131" spans="1:9" ht="33">
      <c r="A131" s="74">
        <v>127</v>
      </c>
      <c r="B131" s="74">
        <v>1</v>
      </c>
      <c r="C131" s="25" t="s">
        <v>256</v>
      </c>
      <c r="D131" s="16" t="s">
        <v>189</v>
      </c>
      <c r="E131" s="16" t="s">
        <v>190</v>
      </c>
      <c r="F131" s="17" t="s">
        <v>147</v>
      </c>
      <c r="G131" s="54">
        <v>2205</v>
      </c>
      <c r="H131" s="12" t="s">
        <v>2</v>
      </c>
      <c r="I131" s="21">
        <f t="shared" si="1"/>
        <v>2205</v>
      </c>
    </row>
    <row r="132" spans="1:9" ht="16.5">
      <c r="A132" s="74">
        <v>128</v>
      </c>
      <c r="B132" s="74">
        <v>1</v>
      </c>
      <c r="C132" s="25" t="s">
        <v>149</v>
      </c>
      <c r="D132" s="16" t="s">
        <v>189</v>
      </c>
      <c r="E132" s="16" t="s">
        <v>257</v>
      </c>
      <c r="F132" s="17" t="s">
        <v>148</v>
      </c>
      <c r="G132" s="54">
        <v>1654</v>
      </c>
      <c r="H132" s="12" t="s">
        <v>2</v>
      </c>
      <c r="I132" s="21">
        <f t="shared" si="1"/>
        <v>1654</v>
      </c>
    </row>
    <row r="133" spans="1:9" ht="16.5">
      <c r="A133" s="74">
        <v>129</v>
      </c>
      <c r="B133" s="74">
        <v>7.5</v>
      </c>
      <c r="C133" s="33" t="s">
        <v>188</v>
      </c>
      <c r="D133" s="16" t="s">
        <v>189</v>
      </c>
      <c r="E133" s="16" t="s">
        <v>190</v>
      </c>
      <c r="F133" s="17" t="s">
        <v>150</v>
      </c>
      <c r="G133" s="21">
        <v>765</v>
      </c>
      <c r="H133" s="12" t="s">
        <v>151</v>
      </c>
      <c r="I133" s="21">
        <f>B133*G133</f>
        <v>5737.5</v>
      </c>
    </row>
    <row r="134" spans="1:9" ht="16.5">
      <c r="A134" s="74">
        <v>130</v>
      </c>
      <c r="B134" s="74">
        <v>30</v>
      </c>
      <c r="C134" s="33" t="s">
        <v>258</v>
      </c>
      <c r="D134" s="16" t="s">
        <v>189</v>
      </c>
      <c r="E134" s="16" t="s">
        <v>190</v>
      </c>
      <c r="F134" s="17" t="s">
        <v>95</v>
      </c>
      <c r="G134" s="21">
        <v>1024</v>
      </c>
      <c r="H134" s="12" t="s">
        <v>96</v>
      </c>
      <c r="I134" s="21">
        <f t="shared" ref="I134:I176" si="2">B134*G134</f>
        <v>30720</v>
      </c>
    </row>
    <row r="135" spans="1:9" ht="66">
      <c r="A135" s="74">
        <v>131</v>
      </c>
      <c r="B135" s="74">
        <v>15</v>
      </c>
      <c r="C135" s="33" t="s">
        <v>194</v>
      </c>
      <c r="D135" s="16" t="s">
        <v>189</v>
      </c>
      <c r="E135" s="16" t="s">
        <v>190</v>
      </c>
      <c r="F135" s="17" t="s">
        <v>8</v>
      </c>
      <c r="G135" s="21">
        <v>3299.7</v>
      </c>
      <c r="H135" s="12" t="s">
        <v>2</v>
      </c>
      <c r="I135" s="21">
        <f t="shared" si="2"/>
        <v>49495.5</v>
      </c>
    </row>
    <row r="136" spans="1:9" ht="16.5">
      <c r="A136" s="74">
        <v>132</v>
      </c>
      <c r="B136" s="74">
        <v>30</v>
      </c>
      <c r="C136" s="33" t="s">
        <v>192</v>
      </c>
      <c r="D136" s="16" t="s">
        <v>189</v>
      </c>
      <c r="E136" s="16" t="s">
        <v>190</v>
      </c>
      <c r="F136" s="17" t="s">
        <v>97</v>
      </c>
      <c r="G136" s="21">
        <v>1024</v>
      </c>
      <c r="H136" s="12" t="s">
        <v>96</v>
      </c>
      <c r="I136" s="21">
        <f t="shared" si="2"/>
        <v>30720</v>
      </c>
    </row>
    <row r="137" spans="1:9" s="9" customFormat="1" ht="213">
      <c r="A137" s="75">
        <v>133</v>
      </c>
      <c r="B137" s="75">
        <v>4900</v>
      </c>
      <c r="C137" s="34" t="s">
        <v>538</v>
      </c>
      <c r="D137" s="16" t="s">
        <v>189</v>
      </c>
      <c r="E137" s="18" t="s">
        <v>190</v>
      </c>
      <c r="F137" s="80" t="s">
        <v>292</v>
      </c>
      <c r="G137" s="59">
        <v>572.1</v>
      </c>
      <c r="H137" s="13" t="s">
        <v>52</v>
      </c>
      <c r="I137" s="59">
        <f t="shared" ref="I137" si="3">B137*G137</f>
        <v>2803290</v>
      </c>
    </row>
    <row r="138" spans="1:9" s="9" customFormat="1" ht="214.5">
      <c r="A138" s="75">
        <v>134</v>
      </c>
      <c r="B138" s="75">
        <v>1400</v>
      </c>
      <c r="C138" s="34" t="s">
        <v>524</v>
      </c>
      <c r="D138" s="16" t="s">
        <v>189</v>
      </c>
      <c r="E138" s="18" t="s">
        <v>190</v>
      </c>
      <c r="F138" s="80" t="s">
        <v>281</v>
      </c>
      <c r="G138" s="59">
        <v>1175.56</v>
      </c>
      <c r="H138" s="13" t="s">
        <v>52</v>
      </c>
      <c r="I138" s="59">
        <f t="shared" si="2"/>
        <v>1645784</v>
      </c>
    </row>
    <row r="139" spans="1:9" s="9" customFormat="1" ht="211.5">
      <c r="A139" s="75">
        <v>135</v>
      </c>
      <c r="B139" s="75">
        <v>200</v>
      </c>
      <c r="C139" s="34" t="s">
        <v>549</v>
      </c>
      <c r="D139" s="16" t="s">
        <v>189</v>
      </c>
      <c r="E139" s="18" t="s">
        <v>190</v>
      </c>
      <c r="F139" s="80" t="s">
        <v>282</v>
      </c>
      <c r="G139" s="59">
        <v>1319.84</v>
      </c>
      <c r="H139" s="13" t="s">
        <v>52</v>
      </c>
      <c r="I139" s="59">
        <f t="shared" si="2"/>
        <v>263968</v>
      </c>
    </row>
    <row r="140" spans="1:9" ht="33">
      <c r="A140" s="74">
        <v>136</v>
      </c>
      <c r="B140" s="74">
        <v>1000</v>
      </c>
      <c r="C140" s="33" t="s">
        <v>294</v>
      </c>
      <c r="D140" s="16" t="s">
        <v>189</v>
      </c>
      <c r="E140" s="16" t="s">
        <v>190</v>
      </c>
      <c r="F140" s="20" t="s">
        <v>293</v>
      </c>
      <c r="G140" s="21">
        <v>1287</v>
      </c>
      <c r="H140" s="12" t="s">
        <v>52</v>
      </c>
      <c r="I140" s="21">
        <f t="shared" si="2"/>
        <v>1287000</v>
      </c>
    </row>
    <row r="141" spans="1:9" ht="16.5">
      <c r="A141" s="74">
        <v>137</v>
      </c>
      <c r="B141" s="74">
        <v>75</v>
      </c>
      <c r="C141" s="33" t="s">
        <v>153</v>
      </c>
      <c r="D141" s="16" t="s">
        <v>189</v>
      </c>
      <c r="E141" s="16" t="s">
        <v>190</v>
      </c>
      <c r="F141" s="17" t="s">
        <v>152</v>
      </c>
      <c r="G141" s="21">
        <v>2745</v>
      </c>
      <c r="H141" s="12" t="s">
        <v>2</v>
      </c>
      <c r="I141" s="21">
        <f t="shared" si="2"/>
        <v>205875</v>
      </c>
    </row>
    <row r="142" spans="1:9" ht="16.5">
      <c r="A142" s="74">
        <v>138</v>
      </c>
      <c r="B142" s="74">
        <v>30</v>
      </c>
      <c r="C142" s="33" t="s">
        <v>259</v>
      </c>
      <c r="D142" s="16" t="s">
        <v>189</v>
      </c>
      <c r="E142" s="16" t="s">
        <v>190</v>
      </c>
      <c r="F142" s="17" t="s">
        <v>154</v>
      </c>
      <c r="G142" s="21">
        <v>5700.78</v>
      </c>
      <c r="H142" s="12" t="s">
        <v>2</v>
      </c>
      <c r="I142" s="21">
        <f t="shared" si="2"/>
        <v>171023.4</v>
      </c>
    </row>
    <row r="143" spans="1:9" ht="16.5">
      <c r="A143" s="74">
        <v>139</v>
      </c>
      <c r="B143" s="74">
        <v>800</v>
      </c>
      <c r="C143" s="33" t="s">
        <v>261</v>
      </c>
      <c r="D143" s="16" t="s">
        <v>189</v>
      </c>
      <c r="E143" s="16" t="s">
        <v>257</v>
      </c>
      <c r="F143" s="17" t="s">
        <v>155</v>
      </c>
      <c r="G143" s="21">
        <v>1044</v>
      </c>
      <c r="H143" s="12" t="s">
        <v>52</v>
      </c>
      <c r="I143" s="21">
        <f t="shared" si="2"/>
        <v>835200</v>
      </c>
    </row>
    <row r="144" spans="1:9" ht="16.5">
      <c r="A144" s="74">
        <v>140</v>
      </c>
      <c r="B144" s="74">
        <v>300</v>
      </c>
      <c r="C144" s="33" t="s">
        <v>260</v>
      </c>
      <c r="D144" s="16" t="s">
        <v>189</v>
      </c>
      <c r="E144" s="16" t="s">
        <v>257</v>
      </c>
      <c r="F144" s="17" t="s">
        <v>156</v>
      </c>
      <c r="G144" s="21">
        <v>1012</v>
      </c>
      <c r="H144" s="12" t="s">
        <v>52</v>
      </c>
      <c r="I144" s="21">
        <f t="shared" si="2"/>
        <v>303600</v>
      </c>
    </row>
    <row r="145" spans="1:9" ht="16.5">
      <c r="A145" s="74">
        <v>141</v>
      </c>
      <c r="B145" s="74">
        <v>200</v>
      </c>
      <c r="C145" s="33" t="s">
        <v>262</v>
      </c>
      <c r="D145" s="16" t="s">
        <v>189</v>
      </c>
      <c r="E145" s="16" t="s">
        <v>257</v>
      </c>
      <c r="F145" s="17" t="s">
        <v>157</v>
      </c>
      <c r="G145" s="21">
        <v>125</v>
      </c>
      <c r="H145" s="12" t="s">
        <v>52</v>
      </c>
      <c r="I145" s="21">
        <f t="shared" si="2"/>
        <v>25000</v>
      </c>
    </row>
    <row r="146" spans="1:9" ht="33">
      <c r="A146" s="74">
        <v>142</v>
      </c>
      <c r="B146" s="74">
        <v>8</v>
      </c>
      <c r="C146" s="35" t="s">
        <v>193</v>
      </c>
      <c r="D146" s="16" t="s">
        <v>189</v>
      </c>
      <c r="E146" s="16" t="s">
        <v>190</v>
      </c>
      <c r="F146" s="17" t="s">
        <v>67</v>
      </c>
      <c r="G146" s="21">
        <v>2764.76</v>
      </c>
      <c r="H146" s="12" t="s">
        <v>2</v>
      </c>
      <c r="I146" s="21">
        <f t="shared" si="2"/>
        <v>22118.080000000002</v>
      </c>
    </row>
    <row r="147" spans="1:9" ht="66">
      <c r="A147" s="74">
        <v>143</v>
      </c>
      <c r="B147" s="74">
        <v>70</v>
      </c>
      <c r="C147" s="35" t="s">
        <v>526</v>
      </c>
      <c r="D147" s="16" t="s">
        <v>189</v>
      </c>
      <c r="E147" s="16" t="s">
        <v>190</v>
      </c>
      <c r="F147" s="17" t="s">
        <v>58</v>
      </c>
      <c r="G147" s="21">
        <v>135.66</v>
      </c>
      <c r="H147" s="12" t="s">
        <v>52</v>
      </c>
      <c r="I147" s="21">
        <f t="shared" si="2"/>
        <v>9496.1999999999989</v>
      </c>
    </row>
    <row r="148" spans="1:9" ht="33">
      <c r="A148" s="74">
        <v>144</v>
      </c>
      <c r="B148" s="74">
        <v>7500</v>
      </c>
      <c r="C148" s="35" t="s">
        <v>263</v>
      </c>
      <c r="D148" s="16" t="s">
        <v>189</v>
      </c>
      <c r="E148" s="16" t="s">
        <v>190</v>
      </c>
      <c r="F148" s="17" t="s">
        <v>158</v>
      </c>
      <c r="G148" s="21">
        <v>30</v>
      </c>
      <c r="H148" s="12" t="s">
        <v>52</v>
      </c>
      <c r="I148" s="21">
        <f t="shared" si="2"/>
        <v>225000</v>
      </c>
    </row>
    <row r="149" spans="1:9" ht="69.75" customHeight="1">
      <c r="A149" s="74">
        <v>145</v>
      </c>
      <c r="B149" s="74">
        <v>75</v>
      </c>
      <c r="C149" s="35" t="s">
        <v>264</v>
      </c>
      <c r="D149" s="16" t="s">
        <v>189</v>
      </c>
      <c r="E149" s="16" t="s">
        <v>257</v>
      </c>
      <c r="F149" s="17" t="s">
        <v>159</v>
      </c>
      <c r="G149" s="21">
        <v>484</v>
      </c>
      <c r="H149" s="12" t="s">
        <v>2</v>
      </c>
      <c r="I149" s="21">
        <f t="shared" si="2"/>
        <v>36300</v>
      </c>
    </row>
    <row r="150" spans="1:9" ht="16.5">
      <c r="A150" s="74">
        <v>146</v>
      </c>
      <c r="B150" s="74">
        <v>1.345</v>
      </c>
      <c r="C150" s="35" t="s">
        <v>29</v>
      </c>
      <c r="D150" s="16" t="s">
        <v>189</v>
      </c>
      <c r="E150" s="16" t="s">
        <v>190</v>
      </c>
      <c r="F150" s="17" t="s">
        <v>28</v>
      </c>
      <c r="G150" s="21">
        <v>221</v>
      </c>
      <c r="H150" s="12" t="s">
        <v>30</v>
      </c>
      <c r="I150" s="21">
        <f t="shared" si="2"/>
        <v>297.245</v>
      </c>
    </row>
    <row r="151" spans="1:9" ht="16.5">
      <c r="A151" s="74">
        <v>147</v>
      </c>
      <c r="B151" s="74">
        <v>1.345</v>
      </c>
      <c r="C151" s="35" t="s">
        <v>32</v>
      </c>
      <c r="D151" s="16" t="s">
        <v>189</v>
      </c>
      <c r="E151" s="16" t="s">
        <v>190</v>
      </c>
      <c r="F151" s="17" t="s">
        <v>31</v>
      </c>
      <c r="G151" s="21">
        <v>185</v>
      </c>
      <c r="H151" s="12" t="s">
        <v>30</v>
      </c>
      <c r="I151" s="21">
        <f t="shared" si="2"/>
        <v>248.82499999999999</v>
      </c>
    </row>
    <row r="152" spans="1:9" ht="16.5">
      <c r="A152" s="74">
        <v>148</v>
      </c>
      <c r="B152" s="74">
        <v>18</v>
      </c>
      <c r="C152" s="35" t="s">
        <v>228</v>
      </c>
      <c r="D152" s="16" t="s">
        <v>189</v>
      </c>
      <c r="E152" s="16" t="s">
        <v>190</v>
      </c>
      <c r="F152" s="17" t="s">
        <v>77</v>
      </c>
      <c r="G152" s="21">
        <v>76</v>
      </c>
      <c r="H152" s="12" t="s">
        <v>2</v>
      </c>
      <c r="I152" s="21">
        <f t="shared" si="2"/>
        <v>1368</v>
      </c>
    </row>
    <row r="153" spans="1:9" ht="49.5">
      <c r="A153" s="74">
        <v>149</v>
      </c>
      <c r="B153" s="74">
        <v>5.8449999999999998</v>
      </c>
      <c r="C153" s="35" t="s">
        <v>206</v>
      </c>
      <c r="D153" s="16" t="s">
        <v>189</v>
      </c>
      <c r="E153" s="16" t="s">
        <v>190</v>
      </c>
      <c r="F153" s="17" t="s">
        <v>33</v>
      </c>
      <c r="G153" s="21">
        <v>412.08</v>
      </c>
      <c r="H153" s="12" t="s">
        <v>30</v>
      </c>
      <c r="I153" s="21">
        <f t="shared" si="2"/>
        <v>2408.6075999999998</v>
      </c>
    </row>
    <row r="154" spans="1:9" ht="16.5">
      <c r="A154" s="74">
        <v>150</v>
      </c>
      <c r="B154" s="74">
        <v>18</v>
      </c>
      <c r="C154" s="35" t="s">
        <v>229</v>
      </c>
      <c r="D154" s="16" t="s">
        <v>189</v>
      </c>
      <c r="E154" s="16" t="s">
        <v>190</v>
      </c>
      <c r="F154" s="17" t="s">
        <v>78</v>
      </c>
      <c r="G154" s="21">
        <v>50</v>
      </c>
      <c r="H154" s="12" t="s">
        <v>2</v>
      </c>
      <c r="I154" s="21">
        <f t="shared" si="2"/>
        <v>900</v>
      </c>
    </row>
    <row r="155" spans="1:9" ht="49.5">
      <c r="A155" s="74">
        <v>151</v>
      </c>
      <c r="B155" s="74">
        <v>12</v>
      </c>
      <c r="C155" s="35" t="s">
        <v>268</v>
      </c>
      <c r="D155" s="16" t="s">
        <v>189</v>
      </c>
      <c r="E155" s="16" t="s">
        <v>190</v>
      </c>
      <c r="F155" s="17" t="s">
        <v>165</v>
      </c>
      <c r="G155" s="21">
        <v>512.54999999999995</v>
      </c>
      <c r="H155" s="12" t="s">
        <v>2</v>
      </c>
      <c r="I155" s="21">
        <f t="shared" si="2"/>
        <v>6150.5999999999995</v>
      </c>
    </row>
    <row r="156" spans="1:9" ht="49.5">
      <c r="A156" s="74">
        <v>152</v>
      </c>
      <c r="B156" s="77">
        <v>18</v>
      </c>
      <c r="C156" s="35" t="s">
        <v>269</v>
      </c>
      <c r="D156" s="16" t="s">
        <v>189</v>
      </c>
      <c r="E156" s="16" t="s">
        <v>190</v>
      </c>
      <c r="F156" s="17" t="s">
        <v>166</v>
      </c>
      <c r="G156" s="21">
        <v>1132</v>
      </c>
      <c r="H156" s="12" t="s">
        <v>2</v>
      </c>
      <c r="I156" s="21">
        <f t="shared" si="2"/>
        <v>20376</v>
      </c>
    </row>
    <row r="157" spans="1:9" ht="33">
      <c r="A157" s="74">
        <v>153</v>
      </c>
      <c r="B157" s="74">
        <v>12</v>
      </c>
      <c r="C157" s="35" t="s">
        <v>230</v>
      </c>
      <c r="D157" s="16" t="s">
        <v>189</v>
      </c>
      <c r="E157" s="16" t="s">
        <v>190</v>
      </c>
      <c r="F157" s="17" t="s">
        <v>79</v>
      </c>
      <c r="G157" s="21">
        <v>990.68</v>
      </c>
      <c r="H157" s="12" t="s">
        <v>2</v>
      </c>
      <c r="I157" s="21">
        <f t="shared" si="2"/>
        <v>11888.16</v>
      </c>
    </row>
    <row r="158" spans="1:9" ht="82.5">
      <c r="A158" s="74">
        <v>154</v>
      </c>
      <c r="B158" s="74">
        <v>3</v>
      </c>
      <c r="C158" s="25" t="s">
        <v>530</v>
      </c>
      <c r="D158" s="16" t="s">
        <v>189</v>
      </c>
      <c r="E158" s="16" t="s">
        <v>190</v>
      </c>
      <c r="F158" s="17" t="s">
        <v>167</v>
      </c>
      <c r="G158" s="21">
        <v>5670</v>
      </c>
      <c r="H158" s="12" t="s">
        <v>20</v>
      </c>
      <c r="I158" s="21">
        <f t="shared" si="2"/>
        <v>17010</v>
      </c>
    </row>
    <row r="159" spans="1:9" ht="66">
      <c r="A159" s="74">
        <v>155</v>
      </c>
      <c r="B159" s="74">
        <v>6</v>
      </c>
      <c r="C159" s="25" t="s">
        <v>531</v>
      </c>
      <c r="D159" s="16" t="s">
        <v>189</v>
      </c>
      <c r="E159" s="16" t="s">
        <v>190</v>
      </c>
      <c r="F159" s="17" t="s">
        <v>168</v>
      </c>
      <c r="G159" s="21">
        <v>1934</v>
      </c>
      <c r="H159" s="12" t="s">
        <v>2</v>
      </c>
      <c r="I159" s="21">
        <f t="shared" si="2"/>
        <v>11604</v>
      </c>
    </row>
    <row r="160" spans="1:9" ht="49.5">
      <c r="A160" s="74">
        <v>156</v>
      </c>
      <c r="B160" s="74">
        <v>155</v>
      </c>
      <c r="C160" s="37" t="s">
        <v>214</v>
      </c>
      <c r="D160" s="16" t="s">
        <v>189</v>
      </c>
      <c r="E160" s="16" t="s">
        <v>190</v>
      </c>
      <c r="F160" s="17" t="s">
        <v>48</v>
      </c>
      <c r="G160" s="21">
        <v>41</v>
      </c>
      <c r="H160" s="12" t="s">
        <v>47</v>
      </c>
      <c r="I160" s="21">
        <f t="shared" si="2"/>
        <v>6355</v>
      </c>
    </row>
    <row r="161" spans="1:9" ht="33">
      <c r="A161" s="74">
        <v>157</v>
      </c>
      <c r="B161" s="74">
        <v>11.282</v>
      </c>
      <c r="C161" s="37" t="s">
        <v>231</v>
      </c>
      <c r="D161" s="16" t="s">
        <v>189</v>
      </c>
      <c r="E161" s="16" t="s">
        <v>190</v>
      </c>
      <c r="F161" s="17" t="s">
        <v>81</v>
      </c>
      <c r="G161" s="21">
        <v>6579</v>
      </c>
      <c r="H161" s="12" t="s">
        <v>82</v>
      </c>
      <c r="I161" s="21">
        <f t="shared" si="2"/>
        <v>74224.278000000006</v>
      </c>
    </row>
    <row r="162" spans="1:9" ht="16.5">
      <c r="A162" s="74">
        <v>158</v>
      </c>
      <c r="B162" s="74">
        <v>0.372</v>
      </c>
      <c r="C162" s="35" t="s">
        <v>232</v>
      </c>
      <c r="D162" s="16" t="s">
        <v>189</v>
      </c>
      <c r="E162" s="16" t="s">
        <v>190</v>
      </c>
      <c r="F162" s="17" t="s">
        <v>83</v>
      </c>
      <c r="G162" s="21">
        <v>3893</v>
      </c>
      <c r="H162" s="12" t="s">
        <v>82</v>
      </c>
      <c r="I162" s="21">
        <f t="shared" si="2"/>
        <v>1448.1959999999999</v>
      </c>
    </row>
    <row r="163" spans="1:9" ht="66">
      <c r="A163" s="74">
        <v>159</v>
      </c>
      <c r="B163" s="74">
        <v>0.97499999999999998</v>
      </c>
      <c r="C163" s="35" t="s">
        <v>207</v>
      </c>
      <c r="D163" s="16" t="s">
        <v>189</v>
      </c>
      <c r="E163" s="16" t="s">
        <v>190</v>
      </c>
      <c r="F163" s="17" t="s">
        <v>36</v>
      </c>
      <c r="G163" s="21">
        <v>3426</v>
      </c>
      <c r="H163" s="12" t="s">
        <v>30</v>
      </c>
      <c r="I163" s="21">
        <f t="shared" si="2"/>
        <v>3340.35</v>
      </c>
    </row>
    <row r="164" spans="1:9" ht="16.5">
      <c r="A164" s="74">
        <v>160</v>
      </c>
      <c r="B164" s="74">
        <v>3</v>
      </c>
      <c r="C164" s="38" t="s">
        <v>265</v>
      </c>
      <c r="D164" s="16" t="s">
        <v>189</v>
      </c>
      <c r="E164" s="16" t="s">
        <v>190</v>
      </c>
      <c r="F164" s="17" t="s">
        <v>160</v>
      </c>
      <c r="G164" s="21">
        <v>126</v>
      </c>
      <c r="H164" s="12" t="s">
        <v>2</v>
      </c>
      <c r="I164" s="21">
        <f t="shared" si="2"/>
        <v>378</v>
      </c>
    </row>
    <row r="165" spans="1:9" ht="16.5">
      <c r="A165" s="74">
        <v>161</v>
      </c>
      <c r="B165" s="74">
        <v>3</v>
      </c>
      <c r="C165" s="38" t="s">
        <v>266</v>
      </c>
      <c r="D165" s="16" t="s">
        <v>189</v>
      </c>
      <c r="E165" s="16" t="s">
        <v>190</v>
      </c>
      <c r="F165" s="17" t="s">
        <v>161</v>
      </c>
      <c r="G165" s="21">
        <v>79</v>
      </c>
      <c r="H165" s="12" t="s">
        <v>2</v>
      </c>
      <c r="I165" s="21">
        <f t="shared" si="2"/>
        <v>237</v>
      </c>
    </row>
    <row r="166" spans="1:9" ht="16.5">
      <c r="A166" s="74">
        <v>162</v>
      </c>
      <c r="B166" s="74">
        <v>3</v>
      </c>
      <c r="C166" s="38" t="s">
        <v>163</v>
      </c>
      <c r="D166" s="16" t="s">
        <v>189</v>
      </c>
      <c r="E166" s="16" t="s">
        <v>190</v>
      </c>
      <c r="F166" s="17" t="s">
        <v>162</v>
      </c>
      <c r="G166" s="21">
        <v>4500</v>
      </c>
      <c r="H166" s="12" t="s">
        <v>2</v>
      </c>
      <c r="I166" s="21">
        <f t="shared" si="2"/>
        <v>13500</v>
      </c>
    </row>
    <row r="167" spans="1:9" ht="16.5">
      <c r="A167" s="74">
        <v>163</v>
      </c>
      <c r="B167" s="74">
        <v>3</v>
      </c>
      <c r="C167" s="38" t="s">
        <v>267</v>
      </c>
      <c r="D167" s="16" t="s">
        <v>189</v>
      </c>
      <c r="E167" s="16" t="s">
        <v>190</v>
      </c>
      <c r="F167" s="17" t="s">
        <v>164</v>
      </c>
      <c r="G167" s="21">
        <v>146.63</v>
      </c>
      <c r="H167" s="12" t="s">
        <v>2</v>
      </c>
      <c r="I167" s="21">
        <f t="shared" si="2"/>
        <v>439.89</v>
      </c>
    </row>
    <row r="168" spans="1:9" ht="33">
      <c r="A168" s="74">
        <v>164</v>
      </c>
      <c r="B168" s="74">
        <v>3</v>
      </c>
      <c r="C168" s="39" t="s">
        <v>240</v>
      </c>
      <c r="D168" s="16" t="s">
        <v>189</v>
      </c>
      <c r="E168" s="16" t="s">
        <v>190</v>
      </c>
      <c r="F168" s="17" t="s">
        <v>91</v>
      </c>
      <c r="G168" s="21">
        <v>142</v>
      </c>
      <c r="H168" s="12" t="s">
        <v>2</v>
      </c>
      <c r="I168" s="21">
        <f t="shared" si="2"/>
        <v>426</v>
      </c>
    </row>
    <row r="169" spans="1:9" ht="16.5">
      <c r="A169" s="74">
        <v>165</v>
      </c>
      <c r="B169" s="74">
        <v>9</v>
      </c>
      <c r="C169" s="40" t="s">
        <v>290</v>
      </c>
      <c r="D169" s="16" t="s">
        <v>189</v>
      </c>
      <c r="E169" s="16" t="s">
        <v>190</v>
      </c>
      <c r="F169" s="17" t="s">
        <v>283</v>
      </c>
      <c r="G169" s="21">
        <v>41</v>
      </c>
      <c r="H169" s="12" t="s">
        <v>2</v>
      </c>
      <c r="I169" s="21">
        <f t="shared" si="2"/>
        <v>369</v>
      </c>
    </row>
    <row r="170" spans="1:9" ht="16.5">
      <c r="A170" s="74">
        <v>166</v>
      </c>
      <c r="B170" s="74">
        <v>9</v>
      </c>
      <c r="C170" s="40" t="s">
        <v>289</v>
      </c>
      <c r="D170" s="16" t="s">
        <v>189</v>
      </c>
      <c r="E170" s="16" t="s">
        <v>190</v>
      </c>
      <c r="F170" s="17" t="s">
        <v>284</v>
      </c>
      <c r="G170" s="21">
        <v>35</v>
      </c>
      <c r="H170" s="12" t="s">
        <v>2</v>
      </c>
      <c r="I170" s="21">
        <f t="shared" si="2"/>
        <v>315</v>
      </c>
    </row>
    <row r="171" spans="1:9" ht="16.5">
      <c r="A171" s="74">
        <v>167</v>
      </c>
      <c r="B171" s="74">
        <v>3</v>
      </c>
      <c r="C171" s="40" t="s">
        <v>288</v>
      </c>
      <c r="D171" s="16" t="s">
        <v>189</v>
      </c>
      <c r="E171" s="88" t="s">
        <v>190</v>
      </c>
      <c r="F171" s="20" t="s">
        <v>285</v>
      </c>
      <c r="G171" s="21">
        <v>880</v>
      </c>
      <c r="H171" s="12" t="s">
        <v>2</v>
      </c>
      <c r="I171" s="21">
        <f t="shared" si="2"/>
        <v>2640</v>
      </c>
    </row>
    <row r="172" spans="1:9" ht="16.5">
      <c r="A172" s="74">
        <v>168</v>
      </c>
      <c r="B172" s="74">
        <v>6</v>
      </c>
      <c r="C172" s="24" t="s">
        <v>301</v>
      </c>
      <c r="D172" s="16" t="s">
        <v>189</v>
      </c>
      <c r="E172" s="16" t="s">
        <v>257</v>
      </c>
      <c r="F172" s="17" t="s">
        <v>169</v>
      </c>
      <c r="G172" s="21">
        <v>2789</v>
      </c>
      <c r="H172" s="12" t="s">
        <v>2</v>
      </c>
      <c r="I172" s="21">
        <f t="shared" si="2"/>
        <v>16734</v>
      </c>
    </row>
    <row r="173" spans="1:9" ht="66">
      <c r="A173" s="74">
        <v>169</v>
      </c>
      <c r="B173" s="74">
        <v>6</v>
      </c>
      <c r="C173" s="33" t="s">
        <v>211</v>
      </c>
      <c r="D173" s="16" t="s">
        <v>189</v>
      </c>
      <c r="E173" s="16" t="s">
        <v>190</v>
      </c>
      <c r="F173" s="17" t="s">
        <v>44</v>
      </c>
      <c r="G173" s="21">
        <v>1234.2</v>
      </c>
      <c r="H173" s="12" t="s">
        <v>2</v>
      </c>
      <c r="I173" s="21">
        <f t="shared" si="2"/>
        <v>7405.2000000000007</v>
      </c>
    </row>
    <row r="174" spans="1:9" ht="49.5">
      <c r="A174" s="74">
        <v>170</v>
      </c>
      <c r="B174" s="74">
        <v>6</v>
      </c>
      <c r="C174" s="35" t="s">
        <v>212</v>
      </c>
      <c r="D174" s="16" t="s">
        <v>189</v>
      </c>
      <c r="E174" s="16" t="s">
        <v>190</v>
      </c>
      <c r="F174" s="17" t="s">
        <v>45</v>
      </c>
      <c r="G174" s="21">
        <v>386</v>
      </c>
      <c r="H174" s="12" t="s">
        <v>2</v>
      </c>
      <c r="I174" s="21">
        <f t="shared" si="2"/>
        <v>2316</v>
      </c>
    </row>
    <row r="175" spans="1:9" ht="16.5">
      <c r="A175" s="74">
        <v>171</v>
      </c>
      <c r="B175" s="74">
        <v>3</v>
      </c>
      <c r="C175" s="35" t="s">
        <v>270</v>
      </c>
      <c r="D175" s="16" t="s">
        <v>189</v>
      </c>
      <c r="E175" s="16" t="s">
        <v>190</v>
      </c>
      <c r="F175" s="17" t="s">
        <v>170</v>
      </c>
      <c r="G175" s="21">
        <v>53</v>
      </c>
      <c r="H175" s="12" t="s">
        <v>2</v>
      </c>
      <c r="I175" s="21">
        <f t="shared" si="2"/>
        <v>159</v>
      </c>
    </row>
    <row r="176" spans="1:9" ht="16.5">
      <c r="A176" s="74">
        <v>172</v>
      </c>
      <c r="B176" s="74">
        <v>30</v>
      </c>
      <c r="C176" s="35" t="s">
        <v>191</v>
      </c>
      <c r="D176" s="16" t="s">
        <v>189</v>
      </c>
      <c r="E176" s="16" t="s">
        <v>257</v>
      </c>
      <c r="F176" s="17" t="s">
        <v>49</v>
      </c>
      <c r="G176" s="21">
        <v>117.5</v>
      </c>
      <c r="H176" s="12" t="s">
        <v>50</v>
      </c>
      <c r="I176" s="21">
        <f t="shared" si="2"/>
        <v>3525</v>
      </c>
    </row>
    <row r="177" spans="1:9" ht="16.5">
      <c r="A177" s="74">
        <v>173</v>
      </c>
      <c r="B177" s="74">
        <v>8</v>
      </c>
      <c r="C177" s="35" t="s">
        <v>188</v>
      </c>
      <c r="D177" s="16" t="s">
        <v>189</v>
      </c>
      <c r="E177" s="16" t="s">
        <v>190</v>
      </c>
      <c r="F177" s="17" t="s">
        <v>150</v>
      </c>
      <c r="G177" s="21">
        <v>765</v>
      </c>
      <c r="H177" s="15" t="s">
        <v>151</v>
      </c>
      <c r="I177" s="21">
        <f>B177*G177</f>
        <v>6120</v>
      </c>
    </row>
    <row r="178" spans="1:9" ht="16.5">
      <c r="A178" s="74">
        <v>174</v>
      </c>
      <c r="B178" s="77">
        <v>27</v>
      </c>
      <c r="C178" s="35" t="s">
        <v>244</v>
      </c>
      <c r="D178" s="16" t="s">
        <v>189</v>
      </c>
      <c r="E178" s="16" t="s">
        <v>190</v>
      </c>
      <c r="F178" s="17" t="s">
        <v>95</v>
      </c>
      <c r="G178" s="21">
        <v>1024</v>
      </c>
      <c r="H178" s="15" t="s">
        <v>96</v>
      </c>
      <c r="I178" s="21">
        <f t="shared" ref="I178:I216" si="4">B178*G178</f>
        <v>27648</v>
      </c>
    </row>
    <row r="179" spans="1:9" ht="66">
      <c r="A179" s="74">
        <v>175</v>
      </c>
      <c r="B179" s="77">
        <v>14</v>
      </c>
      <c r="C179" s="35" t="s">
        <v>194</v>
      </c>
      <c r="D179" s="16" t="s">
        <v>189</v>
      </c>
      <c r="E179" s="16" t="s">
        <v>190</v>
      </c>
      <c r="F179" s="17" t="s">
        <v>8</v>
      </c>
      <c r="G179" s="21">
        <v>3299.7</v>
      </c>
      <c r="H179" s="15" t="s">
        <v>2</v>
      </c>
      <c r="I179" s="21">
        <f t="shared" si="4"/>
        <v>46195.799999999996</v>
      </c>
    </row>
    <row r="180" spans="1:9" ht="16.5">
      <c r="A180" s="74">
        <v>176</v>
      </c>
      <c r="B180" s="77">
        <v>27</v>
      </c>
      <c r="C180" s="35" t="s">
        <v>245</v>
      </c>
      <c r="D180" s="16" t="s">
        <v>189</v>
      </c>
      <c r="E180" s="16" t="s">
        <v>190</v>
      </c>
      <c r="F180" s="17" t="s">
        <v>97</v>
      </c>
      <c r="G180" s="21">
        <v>1024</v>
      </c>
      <c r="H180" s="15" t="s">
        <v>96</v>
      </c>
      <c r="I180" s="21">
        <f t="shared" si="4"/>
        <v>27648</v>
      </c>
    </row>
    <row r="181" spans="1:9" ht="196.5">
      <c r="A181" s="74">
        <v>177</v>
      </c>
      <c r="B181" s="74">
        <v>4100</v>
      </c>
      <c r="C181" s="41" t="s">
        <v>527</v>
      </c>
      <c r="D181" s="16" t="s">
        <v>189</v>
      </c>
      <c r="E181" s="16" t="s">
        <v>190</v>
      </c>
      <c r="F181" s="17" t="s">
        <v>295</v>
      </c>
      <c r="G181" s="21">
        <v>465.46</v>
      </c>
      <c r="H181" s="15" t="s">
        <v>52</v>
      </c>
      <c r="I181" s="21">
        <f t="shared" ref="I181" si="5">B181*G181</f>
        <v>1908386</v>
      </c>
    </row>
    <row r="182" spans="1:9" ht="196.5">
      <c r="A182" s="74">
        <v>178</v>
      </c>
      <c r="B182" s="74">
        <v>3100</v>
      </c>
      <c r="C182" s="41" t="s">
        <v>528</v>
      </c>
      <c r="D182" s="16" t="s">
        <v>189</v>
      </c>
      <c r="E182" s="16" t="s">
        <v>190</v>
      </c>
      <c r="F182" s="20" t="s">
        <v>286</v>
      </c>
      <c r="G182" s="21">
        <v>1073.94</v>
      </c>
      <c r="H182" s="15" t="s">
        <v>52</v>
      </c>
      <c r="I182" s="21">
        <f t="shared" si="4"/>
        <v>3329214</v>
      </c>
    </row>
    <row r="183" spans="1:9" ht="226.5">
      <c r="A183" s="74">
        <v>179</v>
      </c>
      <c r="B183" s="74">
        <v>200</v>
      </c>
      <c r="C183" s="34" t="s">
        <v>529</v>
      </c>
      <c r="D183" s="16" t="s">
        <v>189</v>
      </c>
      <c r="E183" s="16" t="s">
        <v>190</v>
      </c>
      <c r="F183" s="20" t="s">
        <v>287</v>
      </c>
      <c r="G183" s="21">
        <v>1199.4000000000001</v>
      </c>
      <c r="H183" s="15" t="s">
        <v>52</v>
      </c>
      <c r="I183" s="21">
        <f t="shared" si="4"/>
        <v>239880.00000000003</v>
      </c>
    </row>
    <row r="184" spans="1:9" ht="33">
      <c r="A184" s="74">
        <v>180</v>
      </c>
      <c r="B184" s="74">
        <v>600</v>
      </c>
      <c r="C184" s="35" t="s">
        <v>297</v>
      </c>
      <c r="D184" s="16" t="s">
        <v>189</v>
      </c>
      <c r="E184" s="16" t="s">
        <v>190</v>
      </c>
      <c r="F184" s="17" t="s">
        <v>296</v>
      </c>
      <c r="G184" s="21">
        <v>1075</v>
      </c>
      <c r="H184" s="15" t="s">
        <v>52</v>
      </c>
      <c r="I184" s="21">
        <f t="shared" si="4"/>
        <v>645000</v>
      </c>
    </row>
    <row r="185" spans="1:9" ht="16.5">
      <c r="A185" s="74">
        <v>181</v>
      </c>
      <c r="B185" s="74">
        <v>80</v>
      </c>
      <c r="C185" s="42" t="s">
        <v>153</v>
      </c>
      <c r="D185" s="16" t="s">
        <v>189</v>
      </c>
      <c r="E185" s="16" t="s">
        <v>190</v>
      </c>
      <c r="F185" s="17" t="s">
        <v>152</v>
      </c>
      <c r="G185" s="21">
        <v>2745</v>
      </c>
      <c r="H185" s="15" t="s">
        <v>2</v>
      </c>
      <c r="I185" s="21">
        <f t="shared" si="4"/>
        <v>219600</v>
      </c>
    </row>
    <row r="186" spans="1:9" ht="16.5">
      <c r="A186" s="74">
        <v>182</v>
      </c>
      <c r="B186" s="74">
        <v>28</v>
      </c>
      <c r="C186" s="35" t="s">
        <v>271</v>
      </c>
      <c r="D186" s="16" t="s">
        <v>189</v>
      </c>
      <c r="E186" s="16" t="s">
        <v>190</v>
      </c>
      <c r="F186" s="17" t="s">
        <v>171</v>
      </c>
      <c r="G186" s="21">
        <v>3725.45</v>
      </c>
      <c r="H186" s="15" t="s">
        <v>2</v>
      </c>
      <c r="I186" s="21">
        <f t="shared" si="4"/>
        <v>104312.59999999999</v>
      </c>
    </row>
    <row r="187" spans="1:9" ht="16.5">
      <c r="A187" s="74">
        <v>183</v>
      </c>
      <c r="B187" s="74">
        <v>500</v>
      </c>
      <c r="C187" s="42" t="s">
        <v>272</v>
      </c>
      <c r="D187" s="16" t="s">
        <v>189</v>
      </c>
      <c r="E187" s="16" t="s">
        <v>257</v>
      </c>
      <c r="F187" s="17" t="s">
        <v>172</v>
      </c>
      <c r="G187" s="21">
        <v>740</v>
      </c>
      <c r="H187" s="15" t="s">
        <v>52</v>
      </c>
      <c r="I187" s="21">
        <f t="shared" si="4"/>
        <v>370000</v>
      </c>
    </row>
    <row r="188" spans="1:9" ht="16.5">
      <c r="A188" s="74">
        <v>184</v>
      </c>
      <c r="B188" s="74">
        <v>500</v>
      </c>
      <c r="C188" s="42" t="s">
        <v>273</v>
      </c>
      <c r="D188" s="16" t="s">
        <v>189</v>
      </c>
      <c r="E188" s="16" t="s">
        <v>257</v>
      </c>
      <c r="F188" s="17" t="s">
        <v>173</v>
      </c>
      <c r="G188" s="21">
        <v>759</v>
      </c>
      <c r="H188" s="15" t="s">
        <v>52</v>
      </c>
      <c r="I188" s="21">
        <f t="shared" si="4"/>
        <v>379500</v>
      </c>
    </row>
    <row r="189" spans="1:9" ht="16.5">
      <c r="A189" s="74">
        <v>185</v>
      </c>
      <c r="B189" s="74">
        <v>200</v>
      </c>
      <c r="C189" s="35" t="s">
        <v>274</v>
      </c>
      <c r="D189" s="16" t="s">
        <v>189</v>
      </c>
      <c r="E189" s="16" t="s">
        <v>257</v>
      </c>
      <c r="F189" s="17" t="s">
        <v>174</v>
      </c>
      <c r="G189" s="21">
        <v>80</v>
      </c>
      <c r="H189" s="15" t="s">
        <v>52</v>
      </c>
      <c r="I189" s="21">
        <f t="shared" si="4"/>
        <v>16000</v>
      </c>
    </row>
    <row r="190" spans="1:9" ht="16.5">
      <c r="A190" s="74">
        <v>186</v>
      </c>
      <c r="B190" s="74">
        <v>16</v>
      </c>
      <c r="C190" s="35" t="s">
        <v>275</v>
      </c>
      <c r="D190" s="16" t="s">
        <v>189</v>
      </c>
      <c r="E190" s="16" t="s">
        <v>190</v>
      </c>
      <c r="F190" s="17" t="s">
        <v>175</v>
      </c>
      <c r="G190" s="21">
        <v>2370.63</v>
      </c>
      <c r="H190" s="15" t="s">
        <v>2</v>
      </c>
      <c r="I190" s="21">
        <f t="shared" si="4"/>
        <v>37930.080000000002</v>
      </c>
    </row>
    <row r="191" spans="1:9" ht="66">
      <c r="A191" s="74">
        <v>187</v>
      </c>
      <c r="B191" s="74">
        <v>120</v>
      </c>
      <c r="C191" s="35" t="s">
        <v>276</v>
      </c>
      <c r="D191" s="16" t="s">
        <v>189</v>
      </c>
      <c r="E191" s="16" t="s">
        <v>190</v>
      </c>
      <c r="F191" s="17" t="s">
        <v>176</v>
      </c>
      <c r="G191" s="21">
        <v>144.08000000000001</v>
      </c>
      <c r="H191" s="15" t="s">
        <v>52</v>
      </c>
      <c r="I191" s="21">
        <f t="shared" si="4"/>
        <v>17289.600000000002</v>
      </c>
    </row>
    <row r="192" spans="1:9" ht="33">
      <c r="A192" s="74">
        <v>188</v>
      </c>
      <c r="B192" s="74">
        <v>8000</v>
      </c>
      <c r="C192" s="35" t="s">
        <v>263</v>
      </c>
      <c r="D192" s="16" t="s">
        <v>189</v>
      </c>
      <c r="E192" s="16" t="s">
        <v>190</v>
      </c>
      <c r="F192" s="17" t="s">
        <v>158</v>
      </c>
      <c r="G192" s="21">
        <v>30</v>
      </c>
      <c r="H192" s="15" t="s">
        <v>52</v>
      </c>
      <c r="I192" s="21">
        <f t="shared" si="4"/>
        <v>240000</v>
      </c>
    </row>
    <row r="193" spans="1:9" ht="72.75" customHeight="1">
      <c r="A193" s="74">
        <v>189</v>
      </c>
      <c r="B193" s="74">
        <v>80</v>
      </c>
      <c r="C193" s="35" t="s">
        <v>264</v>
      </c>
      <c r="D193" s="16" t="s">
        <v>189</v>
      </c>
      <c r="E193" s="16" t="s">
        <v>257</v>
      </c>
      <c r="F193" s="17" t="s">
        <v>159</v>
      </c>
      <c r="G193" s="21">
        <v>484</v>
      </c>
      <c r="H193" s="15" t="s">
        <v>2</v>
      </c>
      <c r="I193" s="21">
        <f t="shared" si="4"/>
        <v>38720</v>
      </c>
    </row>
    <row r="194" spans="1:9" ht="24" customHeight="1">
      <c r="A194" s="74">
        <v>190</v>
      </c>
      <c r="B194" s="74">
        <v>0.61399999999999999</v>
      </c>
      <c r="C194" s="35" t="s">
        <v>29</v>
      </c>
      <c r="D194" s="16" t="s">
        <v>189</v>
      </c>
      <c r="E194" s="16" t="s">
        <v>190</v>
      </c>
      <c r="F194" s="17" t="s">
        <v>28</v>
      </c>
      <c r="G194" s="21">
        <v>221</v>
      </c>
      <c r="H194" s="15" t="s">
        <v>30</v>
      </c>
      <c r="I194" s="21">
        <f t="shared" si="4"/>
        <v>135.69399999999999</v>
      </c>
    </row>
    <row r="195" spans="1:9" ht="24" customHeight="1">
      <c r="A195" s="74">
        <v>191</v>
      </c>
      <c r="B195" s="74">
        <v>0.61399999999999999</v>
      </c>
      <c r="C195" s="35" t="s">
        <v>32</v>
      </c>
      <c r="D195" s="16" t="s">
        <v>189</v>
      </c>
      <c r="E195" s="16" t="s">
        <v>190</v>
      </c>
      <c r="F195" s="17" t="s">
        <v>31</v>
      </c>
      <c r="G195" s="21">
        <v>185</v>
      </c>
      <c r="H195" s="15" t="s">
        <v>30</v>
      </c>
      <c r="I195" s="21">
        <f t="shared" si="4"/>
        <v>113.59</v>
      </c>
    </row>
    <row r="196" spans="1:9" ht="24" customHeight="1">
      <c r="A196" s="74">
        <v>192</v>
      </c>
      <c r="B196" s="74">
        <v>16</v>
      </c>
      <c r="C196" s="35" t="s">
        <v>228</v>
      </c>
      <c r="D196" s="16" t="s">
        <v>189</v>
      </c>
      <c r="E196" s="16" t="s">
        <v>190</v>
      </c>
      <c r="F196" s="17" t="s">
        <v>77</v>
      </c>
      <c r="G196" s="21">
        <v>76</v>
      </c>
      <c r="H196" s="15" t="s">
        <v>2</v>
      </c>
      <c r="I196" s="21">
        <f t="shared" si="4"/>
        <v>1216</v>
      </c>
    </row>
    <row r="197" spans="1:9" ht="49.5">
      <c r="A197" s="74">
        <v>193</v>
      </c>
      <c r="B197" s="74">
        <v>4.6139999999999999</v>
      </c>
      <c r="C197" s="35" t="s">
        <v>206</v>
      </c>
      <c r="D197" s="16" t="s">
        <v>189</v>
      </c>
      <c r="E197" s="16" t="s">
        <v>190</v>
      </c>
      <c r="F197" s="17" t="s">
        <v>33</v>
      </c>
      <c r="G197" s="21">
        <v>412.08</v>
      </c>
      <c r="H197" s="15" t="s">
        <v>30</v>
      </c>
      <c r="I197" s="21">
        <f t="shared" si="4"/>
        <v>1901.3371199999999</v>
      </c>
    </row>
    <row r="198" spans="1:9" ht="16.5">
      <c r="A198" s="74">
        <v>194</v>
      </c>
      <c r="B198" s="74">
        <v>16</v>
      </c>
      <c r="C198" s="35" t="s">
        <v>229</v>
      </c>
      <c r="D198" s="16" t="s">
        <v>189</v>
      </c>
      <c r="E198" s="16" t="s">
        <v>190</v>
      </c>
      <c r="F198" s="17" t="s">
        <v>78</v>
      </c>
      <c r="G198" s="21">
        <v>50</v>
      </c>
      <c r="H198" s="15" t="s">
        <v>2</v>
      </c>
      <c r="I198" s="21">
        <f t="shared" si="4"/>
        <v>800</v>
      </c>
    </row>
    <row r="199" spans="1:9" ht="49.5">
      <c r="A199" s="74">
        <v>195</v>
      </c>
      <c r="B199" s="74">
        <v>16</v>
      </c>
      <c r="C199" s="35" t="s">
        <v>268</v>
      </c>
      <c r="D199" s="16" t="s">
        <v>189</v>
      </c>
      <c r="E199" s="16" t="s">
        <v>190</v>
      </c>
      <c r="F199" s="17" t="s">
        <v>165</v>
      </c>
      <c r="G199" s="21">
        <v>512.54999999999995</v>
      </c>
      <c r="H199" s="15" t="s">
        <v>2</v>
      </c>
      <c r="I199" s="21">
        <f t="shared" si="4"/>
        <v>8200.7999999999993</v>
      </c>
    </row>
    <row r="200" spans="1:9" ht="49.5">
      <c r="A200" s="74">
        <v>196</v>
      </c>
      <c r="B200" s="77">
        <v>16</v>
      </c>
      <c r="C200" s="35" t="s">
        <v>545</v>
      </c>
      <c r="D200" s="16" t="s">
        <v>189</v>
      </c>
      <c r="E200" s="16" t="s">
        <v>190</v>
      </c>
      <c r="F200" s="17" t="s">
        <v>166</v>
      </c>
      <c r="G200" s="21">
        <v>1132</v>
      </c>
      <c r="H200" s="15" t="s">
        <v>2</v>
      </c>
      <c r="I200" s="21">
        <f t="shared" si="4"/>
        <v>18112</v>
      </c>
    </row>
    <row r="201" spans="1:9" ht="33">
      <c r="A201" s="74">
        <v>197</v>
      </c>
      <c r="B201" s="74">
        <v>8</v>
      </c>
      <c r="C201" s="35" t="s">
        <v>230</v>
      </c>
      <c r="D201" s="16" t="s">
        <v>189</v>
      </c>
      <c r="E201" s="16" t="s">
        <v>190</v>
      </c>
      <c r="F201" s="17" t="s">
        <v>79</v>
      </c>
      <c r="G201" s="21">
        <v>990.68</v>
      </c>
      <c r="H201" s="15" t="s">
        <v>2</v>
      </c>
      <c r="I201" s="21">
        <f t="shared" si="4"/>
        <v>7925.44</v>
      </c>
    </row>
    <row r="202" spans="1:9" ht="66">
      <c r="A202" s="74">
        <v>198</v>
      </c>
      <c r="B202" s="74">
        <v>8</v>
      </c>
      <c r="C202" s="33" t="s">
        <v>534</v>
      </c>
      <c r="D202" s="16" t="s">
        <v>189</v>
      </c>
      <c r="E202" s="16" t="s">
        <v>190</v>
      </c>
      <c r="F202" s="17" t="s">
        <v>80</v>
      </c>
      <c r="G202" s="21">
        <v>2643.83</v>
      </c>
      <c r="H202" s="15" t="s">
        <v>2</v>
      </c>
      <c r="I202" s="21">
        <f t="shared" si="4"/>
        <v>21150.639999999999</v>
      </c>
    </row>
    <row r="203" spans="1:9" ht="49.5">
      <c r="A203" s="74">
        <v>199</v>
      </c>
      <c r="B203" s="74">
        <v>160</v>
      </c>
      <c r="C203" s="37" t="s">
        <v>214</v>
      </c>
      <c r="D203" s="16" t="s">
        <v>189</v>
      </c>
      <c r="E203" s="16" t="s">
        <v>190</v>
      </c>
      <c r="F203" s="17" t="s">
        <v>48</v>
      </c>
      <c r="G203" s="21">
        <v>41</v>
      </c>
      <c r="H203" s="15" t="s">
        <v>47</v>
      </c>
      <c r="I203" s="21">
        <f t="shared" si="4"/>
        <v>6560</v>
      </c>
    </row>
    <row r="204" spans="1:9" ht="33">
      <c r="A204" s="74">
        <v>200</v>
      </c>
      <c r="B204" s="74">
        <v>7.5209999999999999</v>
      </c>
      <c r="C204" s="35" t="s">
        <v>231</v>
      </c>
      <c r="D204" s="16" t="s">
        <v>189</v>
      </c>
      <c r="E204" s="16" t="s">
        <v>190</v>
      </c>
      <c r="F204" s="17" t="s">
        <v>81</v>
      </c>
      <c r="G204" s="21">
        <v>6579</v>
      </c>
      <c r="H204" s="15" t="s">
        <v>82</v>
      </c>
      <c r="I204" s="21">
        <f t="shared" si="4"/>
        <v>49480.659</v>
      </c>
    </row>
    <row r="205" spans="1:9" ht="16.5">
      <c r="A205" s="74">
        <v>201</v>
      </c>
      <c r="B205" s="77">
        <v>0.248</v>
      </c>
      <c r="C205" s="35" t="s">
        <v>232</v>
      </c>
      <c r="D205" s="16" t="s">
        <v>189</v>
      </c>
      <c r="E205" s="16" t="s">
        <v>190</v>
      </c>
      <c r="F205" s="17" t="s">
        <v>83</v>
      </c>
      <c r="G205" s="21">
        <v>3893</v>
      </c>
      <c r="H205" s="15" t="s">
        <v>82</v>
      </c>
      <c r="I205" s="21">
        <f t="shared" si="4"/>
        <v>965.46399999999994</v>
      </c>
    </row>
    <row r="206" spans="1:9" ht="66">
      <c r="A206" s="74">
        <v>202</v>
      </c>
      <c r="B206" s="74">
        <v>0.23</v>
      </c>
      <c r="C206" s="37" t="s">
        <v>298</v>
      </c>
      <c r="D206" s="16" t="s">
        <v>189</v>
      </c>
      <c r="E206" s="16" t="s">
        <v>190</v>
      </c>
      <c r="F206" s="17" t="s">
        <v>36</v>
      </c>
      <c r="G206" s="21">
        <v>3426</v>
      </c>
      <c r="H206" s="15" t="s">
        <v>2</v>
      </c>
      <c r="I206" s="21">
        <f t="shared" ref="I206" si="6">B206*G206</f>
        <v>787.98</v>
      </c>
    </row>
    <row r="207" spans="1:9" ht="16.5">
      <c r="A207" s="74">
        <v>203</v>
      </c>
      <c r="B207" s="74">
        <v>16</v>
      </c>
      <c r="C207" s="42" t="s">
        <v>301</v>
      </c>
      <c r="D207" s="16" t="s">
        <v>189</v>
      </c>
      <c r="E207" s="16" t="s">
        <v>257</v>
      </c>
      <c r="F207" s="17" t="s">
        <v>169</v>
      </c>
      <c r="G207" s="21">
        <v>2789</v>
      </c>
      <c r="H207" s="15" t="s">
        <v>2</v>
      </c>
      <c r="I207" s="21">
        <f t="shared" si="4"/>
        <v>44624</v>
      </c>
    </row>
    <row r="208" spans="1:9" ht="66">
      <c r="A208" s="74">
        <v>204</v>
      </c>
      <c r="B208" s="74">
        <v>16</v>
      </c>
      <c r="C208" s="35" t="s">
        <v>211</v>
      </c>
      <c r="D208" s="16" t="s">
        <v>189</v>
      </c>
      <c r="E208" s="16" t="s">
        <v>190</v>
      </c>
      <c r="F208" s="17" t="s">
        <v>44</v>
      </c>
      <c r="G208" s="21">
        <v>1234.2</v>
      </c>
      <c r="H208" s="15" t="s">
        <v>2</v>
      </c>
      <c r="I208" s="21">
        <f t="shared" si="4"/>
        <v>19747.2</v>
      </c>
    </row>
    <row r="209" spans="1:9" ht="49.5">
      <c r="A209" s="74">
        <v>205</v>
      </c>
      <c r="B209" s="74">
        <v>16</v>
      </c>
      <c r="C209" s="35" t="s">
        <v>212</v>
      </c>
      <c r="D209" s="16" t="s">
        <v>189</v>
      </c>
      <c r="E209" s="16" t="s">
        <v>190</v>
      </c>
      <c r="F209" s="17" t="s">
        <v>45</v>
      </c>
      <c r="G209" s="21">
        <v>386</v>
      </c>
      <c r="H209" s="15" t="s">
        <v>2</v>
      </c>
      <c r="I209" s="21">
        <f t="shared" si="4"/>
        <v>6176</v>
      </c>
    </row>
    <row r="210" spans="1:9" ht="16.5">
      <c r="A210" s="74">
        <v>206</v>
      </c>
      <c r="B210" s="74">
        <v>8</v>
      </c>
      <c r="C210" s="38" t="s">
        <v>277</v>
      </c>
      <c r="D210" s="16" t="s">
        <v>189</v>
      </c>
      <c r="E210" s="16" t="s">
        <v>190</v>
      </c>
      <c r="F210" s="17" t="s">
        <v>177</v>
      </c>
      <c r="G210" s="21">
        <v>80</v>
      </c>
      <c r="H210" s="15" t="s">
        <v>2</v>
      </c>
      <c r="I210" s="21">
        <f t="shared" si="4"/>
        <v>640</v>
      </c>
    </row>
    <row r="211" spans="1:9" ht="16.5">
      <c r="A211" s="74">
        <v>207</v>
      </c>
      <c r="B211" s="74">
        <v>8</v>
      </c>
      <c r="C211" s="38" t="s">
        <v>278</v>
      </c>
      <c r="D211" s="16" t="s">
        <v>189</v>
      </c>
      <c r="E211" s="16" t="s">
        <v>190</v>
      </c>
      <c r="F211" s="17" t="s">
        <v>178</v>
      </c>
      <c r="G211" s="21">
        <v>80</v>
      </c>
      <c r="H211" s="15" t="s">
        <v>2</v>
      </c>
      <c r="I211" s="21">
        <f t="shared" si="4"/>
        <v>640</v>
      </c>
    </row>
    <row r="212" spans="1:9" ht="33">
      <c r="A212" s="74">
        <v>208</v>
      </c>
      <c r="B212" s="74">
        <v>8</v>
      </c>
      <c r="C212" s="38" t="s">
        <v>279</v>
      </c>
      <c r="D212" s="16" t="s">
        <v>189</v>
      </c>
      <c r="E212" s="16" t="s">
        <v>190</v>
      </c>
      <c r="F212" s="17" t="s">
        <v>179</v>
      </c>
      <c r="G212" s="21">
        <v>3200</v>
      </c>
      <c r="H212" s="15" t="s">
        <v>2</v>
      </c>
      <c r="I212" s="21">
        <f t="shared" si="4"/>
        <v>25600</v>
      </c>
    </row>
    <row r="213" spans="1:9" ht="16.5">
      <c r="A213" s="74">
        <v>209</v>
      </c>
      <c r="B213" s="74">
        <v>8</v>
      </c>
      <c r="C213" s="38" t="s">
        <v>267</v>
      </c>
      <c r="D213" s="16" t="s">
        <v>189</v>
      </c>
      <c r="E213" s="16" t="s">
        <v>190</v>
      </c>
      <c r="F213" s="17" t="s">
        <v>164</v>
      </c>
      <c r="G213" s="21">
        <v>146.63</v>
      </c>
      <c r="H213" s="15" t="s">
        <v>2</v>
      </c>
      <c r="I213" s="21">
        <f t="shared" si="4"/>
        <v>1173.04</v>
      </c>
    </row>
    <row r="214" spans="1:9" ht="33">
      <c r="A214" s="74">
        <v>210</v>
      </c>
      <c r="B214" s="74">
        <v>8</v>
      </c>
      <c r="C214" s="38" t="s">
        <v>240</v>
      </c>
      <c r="D214" s="16" t="s">
        <v>189</v>
      </c>
      <c r="E214" s="16" t="s">
        <v>190</v>
      </c>
      <c r="F214" s="17" t="s">
        <v>91</v>
      </c>
      <c r="G214" s="21">
        <v>142</v>
      </c>
      <c r="H214" s="15" t="s">
        <v>2</v>
      </c>
      <c r="I214" s="21">
        <f t="shared" si="4"/>
        <v>1136</v>
      </c>
    </row>
    <row r="215" spans="1:9" ht="19.5" customHeight="1">
      <c r="A215" s="74">
        <v>211</v>
      </c>
      <c r="B215" s="74">
        <v>8</v>
      </c>
      <c r="C215" s="35" t="s">
        <v>270</v>
      </c>
      <c r="D215" s="16" t="s">
        <v>189</v>
      </c>
      <c r="E215" s="16" t="s">
        <v>190</v>
      </c>
      <c r="F215" s="17" t="s">
        <v>170</v>
      </c>
      <c r="G215" s="21">
        <v>53</v>
      </c>
      <c r="H215" s="15" t="s">
        <v>2</v>
      </c>
      <c r="I215" s="21">
        <f t="shared" si="4"/>
        <v>424</v>
      </c>
    </row>
    <row r="216" spans="1:9" ht="19.5" customHeight="1">
      <c r="A216" s="74">
        <v>212</v>
      </c>
      <c r="B216" s="74">
        <v>40</v>
      </c>
      <c r="C216" s="42" t="s">
        <v>191</v>
      </c>
      <c r="D216" s="16" t="s">
        <v>189</v>
      </c>
      <c r="E216" s="16" t="s">
        <v>257</v>
      </c>
      <c r="F216" s="17" t="s">
        <v>49</v>
      </c>
      <c r="G216" s="21">
        <v>117.5</v>
      </c>
      <c r="H216" s="15" t="s">
        <v>50</v>
      </c>
      <c r="I216" s="21">
        <f t="shared" si="4"/>
        <v>4700</v>
      </c>
    </row>
    <row r="217" spans="1:9" ht="28.5" customHeight="1">
      <c r="A217" s="112" t="s">
        <v>550</v>
      </c>
      <c r="B217" s="113"/>
      <c r="C217" s="113"/>
      <c r="D217" s="113"/>
      <c r="E217" s="113"/>
      <c r="F217" s="113"/>
      <c r="G217" s="113"/>
      <c r="H217" s="114"/>
      <c r="I217" s="62">
        <f>SUM(I5:I216)</f>
        <v>18105681.201120004</v>
      </c>
    </row>
    <row r="218" spans="1:9" ht="28.5" customHeight="1">
      <c r="A218" s="124" t="s">
        <v>522</v>
      </c>
      <c r="B218" s="125"/>
      <c r="C218" s="125"/>
      <c r="D218" s="125"/>
      <c r="E218" s="81"/>
      <c r="F218" s="81"/>
      <c r="G218" s="81"/>
      <c r="H218" s="82"/>
      <c r="I218" s="83"/>
    </row>
    <row r="219" spans="1:9" ht="22.5" customHeight="1">
      <c r="A219" s="17">
        <v>213</v>
      </c>
      <c r="B219" s="63">
        <v>24</v>
      </c>
      <c r="C219" s="43" t="s">
        <v>310</v>
      </c>
      <c r="D219" s="60" t="s">
        <v>311</v>
      </c>
      <c r="E219" s="60" t="s">
        <v>312</v>
      </c>
      <c r="F219" s="61" t="s">
        <v>313</v>
      </c>
      <c r="G219" s="84">
        <v>2165</v>
      </c>
      <c r="H219" s="66" t="s">
        <v>314</v>
      </c>
      <c r="I219" s="21">
        <f>B219*G219</f>
        <v>51960</v>
      </c>
    </row>
    <row r="220" spans="1:9" ht="49.5">
      <c r="A220" s="17">
        <v>214</v>
      </c>
      <c r="B220" s="63">
        <v>2</v>
      </c>
      <c r="C220" s="43" t="s">
        <v>315</v>
      </c>
      <c r="D220" s="60" t="s">
        <v>311</v>
      </c>
      <c r="E220" s="60" t="s">
        <v>312</v>
      </c>
      <c r="F220" s="61" t="s">
        <v>316</v>
      </c>
      <c r="G220" s="84">
        <v>5665</v>
      </c>
      <c r="H220" s="66" t="s">
        <v>2</v>
      </c>
      <c r="I220" s="21">
        <f t="shared" ref="I220:I283" si="7">B220*G220</f>
        <v>11330</v>
      </c>
    </row>
    <row r="221" spans="1:9" ht="16.5">
      <c r="A221" s="17">
        <v>215</v>
      </c>
      <c r="B221" s="63">
        <v>2</v>
      </c>
      <c r="C221" s="44" t="s">
        <v>317</v>
      </c>
      <c r="D221" s="60" t="s">
        <v>311</v>
      </c>
      <c r="E221" s="60" t="s">
        <v>312</v>
      </c>
      <c r="F221" s="61" t="s">
        <v>318</v>
      </c>
      <c r="G221" s="84">
        <v>4500</v>
      </c>
      <c r="H221" s="66" t="s">
        <v>2</v>
      </c>
      <c r="I221" s="21">
        <f t="shared" si="7"/>
        <v>9000</v>
      </c>
    </row>
    <row r="222" spans="1:9" ht="33">
      <c r="A222" s="17">
        <v>216</v>
      </c>
      <c r="B222" s="63">
        <v>7500</v>
      </c>
      <c r="C222" s="43" t="s">
        <v>319</v>
      </c>
      <c r="D222" s="60" t="s">
        <v>311</v>
      </c>
      <c r="E222" s="60" t="s">
        <v>312</v>
      </c>
      <c r="F222" s="61" t="s">
        <v>320</v>
      </c>
      <c r="G222" s="84">
        <v>5</v>
      </c>
      <c r="H222" s="66" t="s">
        <v>321</v>
      </c>
      <c r="I222" s="21">
        <f t="shared" si="7"/>
        <v>37500</v>
      </c>
    </row>
    <row r="223" spans="1:9" ht="99">
      <c r="A223" s="17">
        <v>217</v>
      </c>
      <c r="B223" s="63">
        <v>20.74</v>
      </c>
      <c r="C223" s="45" t="s">
        <v>322</v>
      </c>
      <c r="D223" s="60" t="s">
        <v>311</v>
      </c>
      <c r="E223" s="60" t="s">
        <v>312</v>
      </c>
      <c r="F223" s="61" t="s">
        <v>323</v>
      </c>
      <c r="G223" s="84">
        <v>1440</v>
      </c>
      <c r="H223" s="66" t="s">
        <v>324</v>
      </c>
      <c r="I223" s="21">
        <f t="shared" si="7"/>
        <v>29865.599999999999</v>
      </c>
    </row>
    <row r="224" spans="1:9" ht="82.5">
      <c r="A224" s="17">
        <v>218</v>
      </c>
      <c r="B224" s="63">
        <v>946.99999999999989</v>
      </c>
      <c r="C224" s="43" t="s">
        <v>325</v>
      </c>
      <c r="D224" s="60" t="s">
        <v>311</v>
      </c>
      <c r="E224" s="60" t="s">
        <v>312</v>
      </c>
      <c r="F224" s="61" t="s">
        <v>326</v>
      </c>
      <c r="G224" s="84">
        <v>486</v>
      </c>
      <c r="H224" s="66" t="s">
        <v>324</v>
      </c>
      <c r="I224" s="21">
        <f t="shared" si="7"/>
        <v>460241.99999999994</v>
      </c>
    </row>
    <row r="225" spans="1:9" ht="33">
      <c r="A225" s="17">
        <v>219</v>
      </c>
      <c r="B225" s="63">
        <v>108</v>
      </c>
      <c r="C225" s="43" t="s">
        <v>327</v>
      </c>
      <c r="D225" s="60" t="s">
        <v>311</v>
      </c>
      <c r="E225" s="60" t="s">
        <v>312</v>
      </c>
      <c r="F225" s="61" t="s">
        <v>328</v>
      </c>
      <c r="G225" s="84">
        <v>144</v>
      </c>
      <c r="H225" s="66" t="s">
        <v>329</v>
      </c>
      <c r="I225" s="21">
        <f t="shared" si="7"/>
        <v>15552</v>
      </c>
    </row>
    <row r="226" spans="1:9" ht="49.5">
      <c r="A226" s="17">
        <v>220</v>
      </c>
      <c r="B226" s="63">
        <v>108</v>
      </c>
      <c r="C226" s="43" t="s">
        <v>559</v>
      </c>
      <c r="D226" s="60" t="s">
        <v>311</v>
      </c>
      <c r="E226" s="60" t="s">
        <v>312</v>
      </c>
      <c r="F226" s="61" t="s">
        <v>330</v>
      </c>
      <c r="G226" s="84">
        <v>93</v>
      </c>
      <c r="H226" s="66" t="s">
        <v>329</v>
      </c>
      <c r="I226" s="21">
        <f t="shared" si="7"/>
        <v>10044</v>
      </c>
    </row>
    <row r="227" spans="1:9" ht="49.5">
      <c r="A227" s="17">
        <v>221</v>
      </c>
      <c r="B227" s="63">
        <v>211.23</v>
      </c>
      <c r="C227" s="43" t="s">
        <v>331</v>
      </c>
      <c r="D227" s="60" t="s">
        <v>311</v>
      </c>
      <c r="E227" s="60" t="s">
        <v>312</v>
      </c>
      <c r="F227" s="61" t="s">
        <v>332</v>
      </c>
      <c r="G227" s="84">
        <v>202</v>
      </c>
      <c r="H227" s="66" t="s">
        <v>324</v>
      </c>
      <c r="I227" s="21">
        <f t="shared" si="7"/>
        <v>42668.46</v>
      </c>
    </row>
    <row r="228" spans="1:9" ht="115.5">
      <c r="A228" s="17">
        <v>222</v>
      </c>
      <c r="B228" s="63">
        <v>90.38000000000001</v>
      </c>
      <c r="C228" s="43" t="s">
        <v>333</v>
      </c>
      <c r="D228" s="60" t="s">
        <v>311</v>
      </c>
      <c r="E228" s="60" t="s">
        <v>312</v>
      </c>
      <c r="F228" s="61" t="s">
        <v>334</v>
      </c>
      <c r="G228" s="84">
        <v>4843</v>
      </c>
      <c r="H228" s="66" t="s">
        <v>324</v>
      </c>
      <c r="I228" s="21">
        <f t="shared" si="7"/>
        <v>437710.34</v>
      </c>
    </row>
    <row r="229" spans="1:9" ht="181.5">
      <c r="A229" s="17">
        <v>223</v>
      </c>
      <c r="B229" s="63">
        <v>82.02</v>
      </c>
      <c r="C229" s="43" t="s">
        <v>335</v>
      </c>
      <c r="D229" s="60" t="s">
        <v>311</v>
      </c>
      <c r="E229" s="60" t="s">
        <v>312</v>
      </c>
      <c r="F229" s="61" t="s">
        <v>336</v>
      </c>
      <c r="G229" s="84">
        <v>9595</v>
      </c>
      <c r="H229" s="66" t="s">
        <v>324</v>
      </c>
      <c r="I229" s="21">
        <f t="shared" si="7"/>
        <v>786981.89999999991</v>
      </c>
    </row>
    <row r="230" spans="1:9" ht="82.5">
      <c r="A230" s="17">
        <v>224</v>
      </c>
      <c r="B230" s="63">
        <v>28.459999999999997</v>
      </c>
      <c r="C230" s="43" t="s">
        <v>337</v>
      </c>
      <c r="D230" s="60" t="s">
        <v>311</v>
      </c>
      <c r="E230" s="60" t="s">
        <v>312</v>
      </c>
      <c r="F230" s="61" t="s">
        <v>338</v>
      </c>
      <c r="G230" s="84">
        <v>13343</v>
      </c>
      <c r="H230" s="66" t="s">
        <v>324</v>
      </c>
      <c r="I230" s="21">
        <f t="shared" si="7"/>
        <v>379741.77999999997</v>
      </c>
    </row>
    <row r="231" spans="1:9" ht="165">
      <c r="A231" s="17">
        <v>225</v>
      </c>
      <c r="B231" s="63">
        <v>4.96</v>
      </c>
      <c r="C231" s="43" t="s">
        <v>558</v>
      </c>
      <c r="D231" s="60" t="s">
        <v>311</v>
      </c>
      <c r="E231" s="60" t="s">
        <v>312</v>
      </c>
      <c r="F231" s="61" t="s">
        <v>339</v>
      </c>
      <c r="G231" s="84">
        <v>12465</v>
      </c>
      <c r="H231" s="66" t="s">
        <v>324</v>
      </c>
      <c r="I231" s="21">
        <f t="shared" si="7"/>
        <v>61826.400000000001</v>
      </c>
    </row>
    <row r="232" spans="1:9" ht="82.5">
      <c r="A232" s="17">
        <v>226</v>
      </c>
      <c r="B232" s="63">
        <v>18.3</v>
      </c>
      <c r="C232" s="43" t="s">
        <v>340</v>
      </c>
      <c r="D232" s="60" t="s">
        <v>311</v>
      </c>
      <c r="E232" s="60" t="s">
        <v>312</v>
      </c>
      <c r="F232" s="61" t="s">
        <v>341</v>
      </c>
      <c r="G232" s="84">
        <v>12381</v>
      </c>
      <c r="H232" s="66" t="s">
        <v>324</v>
      </c>
      <c r="I232" s="21">
        <f t="shared" si="7"/>
        <v>226572.30000000002</v>
      </c>
    </row>
    <row r="233" spans="1:9" ht="171" customHeight="1">
      <c r="A233" s="17">
        <v>227</v>
      </c>
      <c r="B233" s="63">
        <v>1.82</v>
      </c>
      <c r="C233" s="43" t="s">
        <v>557</v>
      </c>
      <c r="D233" s="60" t="s">
        <v>311</v>
      </c>
      <c r="E233" s="60" t="s">
        <v>312</v>
      </c>
      <c r="F233" s="61" t="s">
        <v>342</v>
      </c>
      <c r="G233" s="84">
        <v>13173</v>
      </c>
      <c r="H233" s="66" t="s">
        <v>324</v>
      </c>
      <c r="I233" s="21">
        <f t="shared" si="7"/>
        <v>23974.86</v>
      </c>
    </row>
    <row r="234" spans="1:9" ht="82.5">
      <c r="A234" s="17">
        <v>228</v>
      </c>
      <c r="B234" s="63">
        <v>43.83</v>
      </c>
      <c r="C234" s="43" t="s">
        <v>343</v>
      </c>
      <c r="D234" s="60" t="s">
        <v>311</v>
      </c>
      <c r="E234" s="60" t="s">
        <v>312</v>
      </c>
      <c r="F234" s="61" t="s">
        <v>344</v>
      </c>
      <c r="G234" s="84">
        <v>10969</v>
      </c>
      <c r="H234" s="66" t="s">
        <v>324</v>
      </c>
      <c r="I234" s="21">
        <f t="shared" si="7"/>
        <v>480771.26999999996</v>
      </c>
    </row>
    <row r="235" spans="1:9" ht="66">
      <c r="A235" s="17">
        <v>229</v>
      </c>
      <c r="B235" s="63">
        <v>18</v>
      </c>
      <c r="C235" s="43" t="s">
        <v>345</v>
      </c>
      <c r="D235" s="60" t="s">
        <v>311</v>
      </c>
      <c r="E235" s="60" t="s">
        <v>312</v>
      </c>
      <c r="F235" s="61" t="s">
        <v>346</v>
      </c>
      <c r="G235" s="84">
        <v>75636</v>
      </c>
      <c r="H235" s="66" t="s">
        <v>347</v>
      </c>
      <c r="I235" s="21">
        <f t="shared" si="7"/>
        <v>1361448</v>
      </c>
    </row>
    <row r="236" spans="1:9" ht="66">
      <c r="A236" s="17">
        <v>230</v>
      </c>
      <c r="B236" s="63">
        <v>244</v>
      </c>
      <c r="C236" s="43" t="s">
        <v>348</v>
      </c>
      <c r="D236" s="60" t="s">
        <v>311</v>
      </c>
      <c r="E236" s="60" t="s">
        <v>312</v>
      </c>
      <c r="F236" s="61" t="s">
        <v>349</v>
      </c>
      <c r="G236" s="84">
        <v>5027</v>
      </c>
      <c r="H236" s="66" t="s">
        <v>324</v>
      </c>
      <c r="I236" s="21">
        <f t="shared" si="7"/>
        <v>1226588</v>
      </c>
    </row>
    <row r="237" spans="1:9" ht="49.5">
      <c r="A237" s="17">
        <v>231</v>
      </c>
      <c r="B237" s="63">
        <v>87.84</v>
      </c>
      <c r="C237" s="43" t="s">
        <v>350</v>
      </c>
      <c r="D237" s="60" t="s">
        <v>311</v>
      </c>
      <c r="E237" s="60" t="s">
        <v>312</v>
      </c>
      <c r="F237" s="61" t="s">
        <v>351</v>
      </c>
      <c r="G237" s="84">
        <v>124</v>
      </c>
      <c r="H237" s="66" t="s">
        <v>352</v>
      </c>
      <c r="I237" s="21">
        <f t="shared" si="7"/>
        <v>10892.16</v>
      </c>
    </row>
    <row r="238" spans="1:9" ht="66" customHeight="1">
      <c r="A238" s="17">
        <v>232</v>
      </c>
      <c r="B238" s="63">
        <v>99.339999999999989</v>
      </c>
      <c r="C238" s="43" t="s">
        <v>353</v>
      </c>
      <c r="D238" s="60" t="s">
        <v>311</v>
      </c>
      <c r="E238" s="60" t="s">
        <v>312</v>
      </c>
      <c r="F238" s="61" t="s">
        <v>354</v>
      </c>
      <c r="G238" s="84">
        <v>8369</v>
      </c>
      <c r="H238" s="66" t="s">
        <v>324</v>
      </c>
      <c r="I238" s="21">
        <f t="shared" si="7"/>
        <v>831376.46</v>
      </c>
    </row>
    <row r="239" spans="1:9" ht="49.5">
      <c r="A239" s="17">
        <v>233</v>
      </c>
      <c r="B239" s="63">
        <v>345.87</v>
      </c>
      <c r="C239" s="43" t="s">
        <v>355</v>
      </c>
      <c r="D239" s="60" t="s">
        <v>311</v>
      </c>
      <c r="E239" s="60" t="s">
        <v>312</v>
      </c>
      <c r="F239" s="61" t="s">
        <v>356</v>
      </c>
      <c r="G239" s="84">
        <v>493</v>
      </c>
      <c r="H239" s="66" t="s">
        <v>324</v>
      </c>
      <c r="I239" s="21">
        <f t="shared" si="7"/>
        <v>170513.91</v>
      </c>
    </row>
    <row r="240" spans="1:9" ht="115.5">
      <c r="A240" s="17">
        <v>234</v>
      </c>
      <c r="B240" s="63">
        <v>1671.86</v>
      </c>
      <c r="C240" s="43" t="s">
        <v>357</v>
      </c>
      <c r="D240" s="60" t="s">
        <v>311</v>
      </c>
      <c r="E240" s="60" t="s">
        <v>312</v>
      </c>
      <c r="F240" s="61" t="s">
        <v>358</v>
      </c>
      <c r="G240" s="84">
        <v>559</v>
      </c>
      <c r="H240" s="66" t="s">
        <v>352</v>
      </c>
      <c r="I240" s="21">
        <f t="shared" si="7"/>
        <v>934569.74</v>
      </c>
    </row>
    <row r="241" spans="1:9" ht="132">
      <c r="A241" s="17">
        <v>235</v>
      </c>
      <c r="B241" s="63">
        <v>265.27999999999997</v>
      </c>
      <c r="C241" s="43" t="s">
        <v>359</v>
      </c>
      <c r="D241" s="60" t="s">
        <v>311</v>
      </c>
      <c r="E241" s="60" t="s">
        <v>312</v>
      </c>
      <c r="F241" s="61" t="s">
        <v>360</v>
      </c>
      <c r="G241" s="84">
        <v>582</v>
      </c>
      <c r="H241" s="66" t="s">
        <v>352</v>
      </c>
      <c r="I241" s="21">
        <f t="shared" si="7"/>
        <v>154392.95999999999</v>
      </c>
    </row>
    <row r="242" spans="1:9" ht="117" customHeight="1">
      <c r="A242" s="17">
        <v>236</v>
      </c>
      <c r="B242" s="63">
        <v>90</v>
      </c>
      <c r="C242" s="43" t="s">
        <v>361</v>
      </c>
      <c r="D242" s="60" t="s">
        <v>311</v>
      </c>
      <c r="E242" s="60" t="s">
        <v>312</v>
      </c>
      <c r="F242" s="61" t="s">
        <v>362</v>
      </c>
      <c r="G242" s="84">
        <v>3036</v>
      </c>
      <c r="H242" s="66" t="s">
        <v>352</v>
      </c>
      <c r="I242" s="21">
        <f t="shared" si="7"/>
        <v>273240</v>
      </c>
    </row>
    <row r="243" spans="1:9" ht="181.5" customHeight="1">
      <c r="A243" s="17">
        <v>237</v>
      </c>
      <c r="B243" s="63">
        <v>22.330000000000002</v>
      </c>
      <c r="C243" s="43" t="s">
        <v>363</v>
      </c>
      <c r="D243" s="60" t="s">
        <v>311</v>
      </c>
      <c r="E243" s="60" t="s">
        <v>312</v>
      </c>
      <c r="F243" s="61" t="s">
        <v>364</v>
      </c>
      <c r="G243" s="84">
        <v>3623</v>
      </c>
      <c r="H243" s="66" t="s">
        <v>352</v>
      </c>
      <c r="I243" s="21">
        <f t="shared" si="7"/>
        <v>80901.590000000011</v>
      </c>
    </row>
    <row r="244" spans="1:9" ht="49.5">
      <c r="A244" s="17">
        <v>238</v>
      </c>
      <c r="B244" s="63">
        <v>26.680000000000003</v>
      </c>
      <c r="C244" s="43" t="s">
        <v>365</v>
      </c>
      <c r="D244" s="60" t="s">
        <v>311</v>
      </c>
      <c r="E244" s="60" t="s">
        <v>312</v>
      </c>
      <c r="F244" s="61" t="s">
        <v>366</v>
      </c>
      <c r="G244" s="84">
        <v>2990</v>
      </c>
      <c r="H244" s="66" t="s">
        <v>367</v>
      </c>
      <c r="I244" s="21">
        <f t="shared" si="7"/>
        <v>79773.200000000012</v>
      </c>
    </row>
    <row r="245" spans="1:9" ht="132.75" customHeight="1">
      <c r="A245" s="17">
        <v>239</v>
      </c>
      <c r="B245" s="63">
        <v>7.95</v>
      </c>
      <c r="C245" s="43" t="s">
        <v>368</v>
      </c>
      <c r="D245" s="60" t="s">
        <v>311</v>
      </c>
      <c r="E245" s="60" t="s">
        <v>312</v>
      </c>
      <c r="F245" s="61" t="s">
        <v>369</v>
      </c>
      <c r="G245" s="84">
        <v>4017</v>
      </c>
      <c r="H245" s="66" t="s">
        <v>352</v>
      </c>
      <c r="I245" s="21">
        <f t="shared" si="7"/>
        <v>31935.15</v>
      </c>
    </row>
    <row r="246" spans="1:9" ht="49.5">
      <c r="A246" s="17">
        <v>240</v>
      </c>
      <c r="B246" s="63">
        <v>3.7</v>
      </c>
      <c r="C246" s="43" t="s">
        <v>370</v>
      </c>
      <c r="D246" s="60" t="s">
        <v>311</v>
      </c>
      <c r="E246" s="60" t="s">
        <v>312</v>
      </c>
      <c r="F246" s="61" t="s">
        <v>371</v>
      </c>
      <c r="G246" s="84">
        <v>4371</v>
      </c>
      <c r="H246" s="66" t="s">
        <v>352</v>
      </c>
      <c r="I246" s="21">
        <f t="shared" si="7"/>
        <v>16172.7</v>
      </c>
    </row>
    <row r="247" spans="1:9" ht="115.5">
      <c r="A247" s="17">
        <v>241</v>
      </c>
      <c r="B247" s="63">
        <v>9.59</v>
      </c>
      <c r="C247" s="43" t="s">
        <v>372</v>
      </c>
      <c r="D247" s="60" t="s">
        <v>311</v>
      </c>
      <c r="E247" s="60" t="s">
        <v>312</v>
      </c>
      <c r="F247" s="61" t="s">
        <v>373</v>
      </c>
      <c r="G247" s="84">
        <v>913</v>
      </c>
      <c r="H247" s="66" t="s">
        <v>352</v>
      </c>
      <c r="I247" s="21">
        <f t="shared" si="7"/>
        <v>8755.67</v>
      </c>
    </row>
    <row r="248" spans="1:9" ht="115.5">
      <c r="A248" s="17">
        <v>242</v>
      </c>
      <c r="B248" s="63">
        <v>225.78000000000003</v>
      </c>
      <c r="C248" s="43" t="s">
        <v>374</v>
      </c>
      <c r="D248" s="60" t="s">
        <v>311</v>
      </c>
      <c r="E248" s="60" t="s">
        <v>312</v>
      </c>
      <c r="F248" s="61" t="s">
        <v>375</v>
      </c>
      <c r="G248" s="84">
        <v>785</v>
      </c>
      <c r="H248" s="66" t="s">
        <v>352</v>
      </c>
      <c r="I248" s="21">
        <f t="shared" si="7"/>
        <v>177237.30000000002</v>
      </c>
    </row>
    <row r="249" spans="1:9" ht="115.5">
      <c r="A249" s="17">
        <v>243</v>
      </c>
      <c r="B249" s="63">
        <v>12.5</v>
      </c>
      <c r="C249" s="43" t="s">
        <v>376</v>
      </c>
      <c r="D249" s="60" t="s">
        <v>311</v>
      </c>
      <c r="E249" s="60" t="s">
        <v>312</v>
      </c>
      <c r="F249" s="61" t="s">
        <v>377</v>
      </c>
      <c r="G249" s="84">
        <v>882</v>
      </c>
      <c r="H249" s="66" t="s">
        <v>352</v>
      </c>
      <c r="I249" s="21">
        <f t="shared" si="7"/>
        <v>11025</v>
      </c>
    </row>
    <row r="250" spans="1:9" ht="132">
      <c r="A250" s="17">
        <v>244</v>
      </c>
      <c r="B250" s="63">
        <v>18.22</v>
      </c>
      <c r="C250" s="43" t="s">
        <v>378</v>
      </c>
      <c r="D250" s="60" t="s">
        <v>311</v>
      </c>
      <c r="E250" s="60" t="s">
        <v>312</v>
      </c>
      <c r="F250" s="61" t="s">
        <v>379</v>
      </c>
      <c r="G250" s="84">
        <v>875</v>
      </c>
      <c r="H250" s="66" t="s">
        <v>352</v>
      </c>
      <c r="I250" s="21">
        <f t="shared" si="7"/>
        <v>15942.499999999998</v>
      </c>
    </row>
    <row r="251" spans="1:9" ht="132">
      <c r="A251" s="17">
        <v>245</v>
      </c>
      <c r="B251" s="63">
        <v>576.17999999999995</v>
      </c>
      <c r="C251" s="43" t="s">
        <v>380</v>
      </c>
      <c r="D251" s="60" t="s">
        <v>311</v>
      </c>
      <c r="E251" s="60" t="s">
        <v>312</v>
      </c>
      <c r="F251" s="61" t="s">
        <v>381</v>
      </c>
      <c r="G251" s="84">
        <v>146</v>
      </c>
      <c r="H251" s="66" t="s">
        <v>352</v>
      </c>
      <c r="I251" s="21">
        <f t="shared" si="7"/>
        <v>84122.28</v>
      </c>
    </row>
    <row r="252" spans="1:9" ht="132">
      <c r="A252" s="17">
        <v>246</v>
      </c>
      <c r="B252" s="63">
        <v>1526.9399999999998</v>
      </c>
      <c r="C252" s="43" t="s">
        <v>382</v>
      </c>
      <c r="D252" s="60" t="s">
        <v>311</v>
      </c>
      <c r="E252" s="60" t="s">
        <v>312</v>
      </c>
      <c r="F252" s="61" t="s">
        <v>383</v>
      </c>
      <c r="G252" s="84">
        <v>154</v>
      </c>
      <c r="H252" s="66" t="s">
        <v>352</v>
      </c>
      <c r="I252" s="21">
        <f t="shared" si="7"/>
        <v>235148.75999999998</v>
      </c>
    </row>
    <row r="253" spans="1:9" ht="70.5" customHeight="1">
      <c r="A253" s="17">
        <v>247</v>
      </c>
      <c r="B253" s="63">
        <v>9.59</v>
      </c>
      <c r="C253" s="43" t="s">
        <v>384</v>
      </c>
      <c r="D253" s="60" t="s">
        <v>311</v>
      </c>
      <c r="E253" s="60" t="s">
        <v>312</v>
      </c>
      <c r="F253" s="61" t="s">
        <v>385</v>
      </c>
      <c r="G253" s="84">
        <v>6162</v>
      </c>
      <c r="H253" s="66" t="s">
        <v>352</v>
      </c>
      <c r="I253" s="21">
        <f t="shared" si="7"/>
        <v>59093.58</v>
      </c>
    </row>
    <row r="254" spans="1:9" ht="99">
      <c r="A254" s="17">
        <v>248</v>
      </c>
      <c r="B254" s="63">
        <v>21.3</v>
      </c>
      <c r="C254" s="43" t="s">
        <v>386</v>
      </c>
      <c r="D254" s="60" t="s">
        <v>311</v>
      </c>
      <c r="E254" s="60" t="s">
        <v>312</v>
      </c>
      <c r="F254" s="61" t="s">
        <v>387</v>
      </c>
      <c r="G254" s="84">
        <v>6212</v>
      </c>
      <c r="H254" s="66" t="s">
        <v>324</v>
      </c>
      <c r="I254" s="21">
        <f t="shared" si="7"/>
        <v>132315.6</v>
      </c>
    </row>
    <row r="255" spans="1:9" ht="99">
      <c r="A255" s="17">
        <v>249</v>
      </c>
      <c r="B255" s="63">
        <v>30.14</v>
      </c>
      <c r="C255" s="43" t="s">
        <v>388</v>
      </c>
      <c r="D255" s="60" t="s">
        <v>311</v>
      </c>
      <c r="E255" s="60" t="s">
        <v>312</v>
      </c>
      <c r="F255" s="61" t="s">
        <v>389</v>
      </c>
      <c r="G255" s="84">
        <v>5133</v>
      </c>
      <c r="H255" s="66" t="s">
        <v>324</v>
      </c>
      <c r="I255" s="21">
        <f t="shared" si="7"/>
        <v>154708.62</v>
      </c>
    </row>
    <row r="256" spans="1:9" ht="33">
      <c r="A256" s="17">
        <v>250</v>
      </c>
      <c r="B256" s="63">
        <v>2354.4</v>
      </c>
      <c r="C256" s="43" t="s">
        <v>390</v>
      </c>
      <c r="D256" s="60" t="s">
        <v>311</v>
      </c>
      <c r="E256" s="60" t="s">
        <v>312</v>
      </c>
      <c r="F256" s="61" t="s">
        <v>391</v>
      </c>
      <c r="G256" s="84">
        <v>128</v>
      </c>
      <c r="H256" s="66" t="s">
        <v>392</v>
      </c>
      <c r="I256" s="21">
        <f t="shared" si="7"/>
        <v>301363.20000000001</v>
      </c>
    </row>
    <row r="257" spans="1:9" ht="49.5">
      <c r="A257" s="17">
        <v>251</v>
      </c>
      <c r="B257" s="63">
        <v>337</v>
      </c>
      <c r="C257" s="43" t="s">
        <v>393</v>
      </c>
      <c r="D257" s="60" t="s">
        <v>311</v>
      </c>
      <c r="E257" s="60" t="s">
        <v>312</v>
      </c>
      <c r="F257" s="61" t="s">
        <v>394</v>
      </c>
      <c r="G257" s="84">
        <v>108</v>
      </c>
      <c r="H257" s="66" t="s">
        <v>395</v>
      </c>
      <c r="I257" s="21">
        <f t="shared" si="7"/>
        <v>36396</v>
      </c>
    </row>
    <row r="258" spans="1:9" ht="66">
      <c r="A258" s="17">
        <v>252</v>
      </c>
      <c r="B258" s="63">
        <v>1</v>
      </c>
      <c r="C258" s="43" t="s">
        <v>396</v>
      </c>
      <c r="D258" s="60" t="s">
        <v>311</v>
      </c>
      <c r="E258" s="60" t="s">
        <v>312</v>
      </c>
      <c r="F258" s="61" t="s">
        <v>397</v>
      </c>
      <c r="G258" s="84">
        <v>11353</v>
      </c>
      <c r="H258" s="66" t="s">
        <v>2</v>
      </c>
      <c r="I258" s="21">
        <f t="shared" si="7"/>
        <v>11353</v>
      </c>
    </row>
    <row r="259" spans="1:9" ht="49.5">
      <c r="A259" s="17">
        <v>253</v>
      </c>
      <c r="B259" s="63">
        <v>8</v>
      </c>
      <c r="C259" s="43" t="s">
        <v>398</v>
      </c>
      <c r="D259" s="60" t="s">
        <v>311</v>
      </c>
      <c r="E259" s="60" t="s">
        <v>312</v>
      </c>
      <c r="F259" s="61" t="s">
        <v>399</v>
      </c>
      <c r="G259" s="84">
        <v>166</v>
      </c>
      <c r="H259" s="66" t="s">
        <v>2</v>
      </c>
      <c r="I259" s="21">
        <f t="shared" si="7"/>
        <v>1328</v>
      </c>
    </row>
    <row r="260" spans="1:9" ht="82.5">
      <c r="A260" s="17">
        <v>254</v>
      </c>
      <c r="B260" s="63">
        <v>2</v>
      </c>
      <c r="C260" s="43" t="s">
        <v>400</v>
      </c>
      <c r="D260" s="60" t="s">
        <v>311</v>
      </c>
      <c r="E260" s="60" t="s">
        <v>312</v>
      </c>
      <c r="F260" s="61" t="s">
        <v>401</v>
      </c>
      <c r="G260" s="84">
        <v>449</v>
      </c>
      <c r="H260" s="66" t="s">
        <v>2</v>
      </c>
      <c r="I260" s="21">
        <f t="shared" si="7"/>
        <v>898</v>
      </c>
    </row>
    <row r="261" spans="1:9" ht="82.5">
      <c r="A261" s="17">
        <v>255</v>
      </c>
      <c r="B261" s="63">
        <v>64</v>
      </c>
      <c r="C261" s="43" t="s">
        <v>402</v>
      </c>
      <c r="D261" s="60" t="s">
        <v>311</v>
      </c>
      <c r="E261" s="60" t="s">
        <v>312</v>
      </c>
      <c r="F261" s="61" t="s">
        <v>403</v>
      </c>
      <c r="G261" s="84">
        <v>676</v>
      </c>
      <c r="H261" s="66" t="s">
        <v>2</v>
      </c>
      <c r="I261" s="21">
        <f t="shared" si="7"/>
        <v>43264</v>
      </c>
    </row>
    <row r="262" spans="1:9" ht="49.5">
      <c r="A262" s="17">
        <v>256</v>
      </c>
      <c r="B262" s="63">
        <v>24</v>
      </c>
      <c r="C262" s="43" t="s">
        <v>404</v>
      </c>
      <c r="D262" s="60" t="s">
        <v>311</v>
      </c>
      <c r="E262" s="60" t="s">
        <v>312</v>
      </c>
      <c r="F262" s="61" t="s">
        <v>405</v>
      </c>
      <c r="G262" s="84">
        <v>148</v>
      </c>
      <c r="H262" s="66" t="s">
        <v>2</v>
      </c>
      <c r="I262" s="21">
        <f t="shared" si="7"/>
        <v>3552</v>
      </c>
    </row>
    <row r="263" spans="1:9" ht="33">
      <c r="A263" s="17">
        <v>257</v>
      </c>
      <c r="B263" s="63">
        <v>1</v>
      </c>
      <c r="C263" s="43" t="s">
        <v>406</v>
      </c>
      <c r="D263" s="60" t="s">
        <v>311</v>
      </c>
      <c r="E263" s="60" t="s">
        <v>312</v>
      </c>
      <c r="F263" s="61" t="s">
        <v>407</v>
      </c>
      <c r="G263" s="84">
        <v>2192</v>
      </c>
      <c r="H263" s="66" t="s">
        <v>2</v>
      </c>
      <c r="I263" s="21">
        <f t="shared" si="7"/>
        <v>2192</v>
      </c>
    </row>
    <row r="264" spans="1:9" ht="49.5">
      <c r="A264" s="17">
        <v>258</v>
      </c>
      <c r="B264" s="63">
        <v>186</v>
      </c>
      <c r="C264" s="43" t="s">
        <v>408</v>
      </c>
      <c r="D264" s="60" t="s">
        <v>311</v>
      </c>
      <c r="E264" s="60" t="s">
        <v>312</v>
      </c>
      <c r="F264" s="61" t="s">
        <v>409</v>
      </c>
      <c r="G264" s="84">
        <v>75</v>
      </c>
      <c r="H264" s="66" t="s">
        <v>47</v>
      </c>
      <c r="I264" s="21">
        <f t="shared" si="7"/>
        <v>13950</v>
      </c>
    </row>
    <row r="265" spans="1:9" ht="49.5">
      <c r="A265" s="17">
        <v>259</v>
      </c>
      <c r="B265" s="63">
        <v>308</v>
      </c>
      <c r="C265" s="43" t="s">
        <v>410</v>
      </c>
      <c r="D265" s="60" t="s">
        <v>311</v>
      </c>
      <c r="E265" s="60" t="s">
        <v>312</v>
      </c>
      <c r="F265" s="61" t="s">
        <v>411</v>
      </c>
      <c r="G265" s="84">
        <v>103</v>
      </c>
      <c r="H265" s="66" t="s">
        <v>47</v>
      </c>
      <c r="I265" s="21">
        <f t="shared" si="7"/>
        <v>31724</v>
      </c>
    </row>
    <row r="266" spans="1:9" ht="49.5">
      <c r="A266" s="17">
        <v>260</v>
      </c>
      <c r="B266" s="63">
        <v>16</v>
      </c>
      <c r="C266" s="43" t="s">
        <v>412</v>
      </c>
      <c r="D266" s="60" t="s">
        <v>311</v>
      </c>
      <c r="E266" s="60" t="s">
        <v>312</v>
      </c>
      <c r="F266" s="61" t="s">
        <v>413</v>
      </c>
      <c r="G266" s="84">
        <v>141</v>
      </c>
      <c r="H266" s="66" t="s">
        <v>2</v>
      </c>
      <c r="I266" s="21">
        <f t="shared" si="7"/>
        <v>2256</v>
      </c>
    </row>
    <row r="267" spans="1:9" ht="33">
      <c r="A267" s="17">
        <v>261</v>
      </c>
      <c r="B267" s="63">
        <v>12</v>
      </c>
      <c r="C267" s="43" t="s">
        <v>414</v>
      </c>
      <c r="D267" s="60" t="s">
        <v>311</v>
      </c>
      <c r="E267" s="60" t="s">
        <v>312</v>
      </c>
      <c r="F267" s="61" t="s">
        <v>415</v>
      </c>
      <c r="G267" s="84">
        <v>2277</v>
      </c>
      <c r="H267" s="66" t="s">
        <v>2</v>
      </c>
      <c r="I267" s="21">
        <f t="shared" si="7"/>
        <v>27324</v>
      </c>
    </row>
    <row r="268" spans="1:9" ht="49.5">
      <c r="A268" s="17">
        <v>262</v>
      </c>
      <c r="B268" s="63">
        <v>12</v>
      </c>
      <c r="C268" s="46" t="s">
        <v>416</v>
      </c>
      <c r="D268" s="60" t="s">
        <v>311</v>
      </c>
      <c r="E268" s="60" t="s">
        <v>312</v>
      </c>
      <c r="F268" s="61" t="s">
        <v>417</v>
      </c>
      <c r="G268" s="84">
        <v>589</v>
      </c>
      <c r="H268" s="66" t="s">
        <v>2</v>
      </c>
      <c r="I268" s="21">
        <f t="shared" si="7"/>
        <v>7068</v>
      </c>
    </row>
    <row r="269" spans="1:9" ht="66">
      <c r="A269" s="17">
        <v>263</v>
      </c>
      <c r="B269" s="63">
        <v>10</v>
      </c>
      <c r="C269" s="43" t="s">
        <v>418</v>
      </c>
      <c r="D269" s="60" t="s">
        <v>311</v>
      </c>
      <c r="E269" s="60" t="s">
        <v>312</v>
      </c>
      <c r="F269" s="61" t="s">
        <v>419</v>
      </c>
      <c r="G269" s="84">
        <v>3887</v>
      </c>
      <c r="H269" s="66" t="s">
        <v>2</v>
      </c>
      <c r="I269" s="21">
        <f t="shared" si="7"/>
        <v>38870</v>
      </c>
    </row>
    <row r="270" spans="1:9" ht="83.25" customHeight="1">
      <c r="A270" s="17">
        <v>264</v>
      </c>
      <c r="B270" s="63">
        <v>1</v>
      </c>
      <c r="C270" s="43" t="s">
        <v>420</v>
      </c>
      <c r="D270" s="60" t="s">
        <v>311</v>
      </c>
      <c r="E270" s="60" t="s">
        <v>312</v>
      </c>
      <c r="F270" s="61" t="s">
        <v>421</v>
      </c>
      <c r="G270" s="84">
        <v>5345</v>
      </c>
      <c r="H270" s="66" t="s">
        <v>2</v>
      </c>
      <c r="I270" s="21">
        <f t="shared" si="7"/>
        <v>5345</v>
      </c>
    </row>
    <row r="271" spans="1:9" ht="16.5">
      <c r="A271" s="17">
        <v>265</v>
      </c>
      <c r="B271" s="63">
        <v>10</v>
      </c>
      <c r="C271" s="47" t="s">
        <v>422</v>
      </c>
      <c r="D271" s="60" t="s">
        <v>311</v>
      </c>
      <c r="E271" s="60" t="s">
        <v>312</v>
      </c>
      <c r="F271" s="57" t="s">
        <v>423</v>
      </c>
      <c r="G271" s="84">
        <v>582</v>
      </c>
      <c r="H271" s="66" t="s">
        <v>2</v>
      </c>
      <c r="I271" s="21">
        <f t="shared" si="7"/>
        <v>5820</v>
      </c>
    </row>
    <row r="272" spans="1:9" ht="82.5">
      <c r="A272" s="17">
        <v>266</v>
      </c>
      <c r="B272" s="63">
        <v>35</v>
      </c>
      <c r="C272" s="43" t="s">
        <v>424</v>
      </c>
      <c r="D272" s="60" t="s">
        <v>311</v>
      </c>
      <c r="E272" s="60" t="s">
        <v>312</v>
      </c>
      <c r="F272" s="61" t="s">
        <v>425</v>
      </c>
      <c r="G272" s="84">
        <v>755</v>
      </c>
      <c r="H272" s="66" t="s">
        <v>47</v>
      </c>
      <c r="I272" s="21">
        <f t="shared" si="7"/>
        <v>26425</v>
      </c>
    </row>
    <row r="273" spans="1:9" ht="49.5">
      <c r="A273" s="17">
        <v>267</v>
      </c>
      <c r="B273" s="63">
        <v>1</v>
      </c>
      <c r="C273" s="43" t="s">
        <v>426</v>
      </c>
      <c r="D273" s="60" t="s">
        <v>311</v>
      </c>
      <c r="E273" s="60" t="s">
        <v>312</v>
      </c>
      <c r="F273" s="61" t="s">
        <v>427</v>
      </c>
      <c r="G273" s="84">
        <v>8766</v>
      </c>
      <c r="H273" s="66" t="s">
        <v>2</v>
      </c>
      <c r="I273" s="21">
        <f t="shared" si="7"/>
        <v>8766</v>
      </c>
    </row>
    <row r="274" spans="1:9" ht="33">
      <c r="A274" s="17">
        <v>268</v>
      </c>
      <c r="B274" s="63">
        <v>2</v>
      </c>
      <c r="C274" s="43" t="s">
        <v>428</v>
      </c>
      <c r="D274" s="60" t="s">
        <v>311</v>
      </c>
      <c r="E274" s="60" t="s">
        <v>312</v>
      </c>
      <c r="F274" s="61" t="s">
        <v>429</v>
      </c>
      <c r="G274" s="84">
        <v>128</v>
      </c>
      <c r="H274" s="66" t="s">
        <v>2</v>
      </c>
      <c r="I274" s="21">
        <f t="shared" si="7"/>
        <v>256</v>
      </c>
    </row>
    <row r="275" spans="1:9" ht="33">
      <c r="A275" s="17">
        <v>269</v>
      </c>
      <c r="B275" s="63">
        <v>2</v>
      </c>
      <c r="C275" s="43" t="s">
        <v>430</v>
      </c>
      <c r="D275" s="60" t="s">
        <v>311</v>
      </c>
      <c r="E275" s="60" t="s">
        <v>312</v>
      </c>
      <c r="F275" s="61" t="s">
        <v>431</v>
      </c>
      <c r="G275" s="84">
        <v>100</v>
      </c>
      <c r="H275" s="66" t="s">
        <v>2</v>
      </c>
      <c r="I275" s="21">
        <f t="shared" si="7"/>
        <v>200</v>
      </c>
    </row>
    <row r="276" spans="1:9" ht="33">
      <c r="A276" s="17">
        <v>270</v>
      </c>
      <c r="B276" s="63">
        <v>12</v>
      </c>
      <c r="C276" s="43" t="s">
        <v>432</v>
      </c>
      <c r="D276" s="60" t="s">
        <v>311</v>
      </c>
      <c r="E276" s="60" t="s">
        <v>312</v>
      </c>
      <c r="F276" s="61" t="s">
        <v>433</v>
      </c>
      <c r="G276" s="84">
        <v>462</v>
      </c>
      <c r="H276" s="66" t="s">
        <v>47</v>
      </c>
      <c r="I276" s="21">
        <f t="shared" si="7"/>
        <v>5544</v>
      </c>
    </row>
    <row r="277" spans="1:9" ht="33">
      <c r="A277" s="17">
        <v>271</v>
      </c>
      <c r="B277" s="63">
        <v>5</v>
      </c>
      <c r="C277" s="43" t="s">
        <v>434</v>
      </c>
      <c r="D277" s="60" t="s">
        <v>311</v>
      </c>
      <c r="E277" s="60" t="s">
        <v>312</v>
      </c>
      <c r="F277" s="61" t="s">
        <v>435</v>
      </c>
      <c r="G277" s="84">
        <v>410</v>
      </c>
      <c r="H277" s="66" t="s">
        <v>47</v>
      </c>
      <c r="I277" s="21">
        <f t="shared" si="7"/>
        <v>2050</v>
      </c>
    </row>
    <row r="278" spans="1:9" ht="66">
      <c r="A278" s="17">
        <v>272</v>
      </c>
      <c r="B278" s="63">
        <v>2</v>
      </c>
      <c r="C278" s="43" t="s">
        <v>436</v>
      </c>
      <c r="D278" s="60" t="s">
        <v>311</v>
      </c>
      <c r="E278" s="60" t="s">
        <v>312</v>
      </c>
      <c r="F278" s="61" t="s">
        <v>437</v>
      </c>
      <c r="G278" s="84">
        <v>767</v>
      </c>
      <c r="H278" s="66" t="s">
        <v>2</v>
      </c>
      <c r="I278" s="21">
        <f t="shared" si="7"/>
        <v>1534</v>
      </c>
    </row>
    <row r="279" spans="1:9" ht="49.5">
      <c r="A279" s="17">
        <v>273</v>
      </c>
      <c r="B279" s="63">
        <v>1</v>
      </c>
      <c r="C279" s="43" t="s">
        <v>438</v>
      </c>
      <c r="D279" s="60" t="s">
        <v>311</v>
      </c>
      <c r="E279" s="60" t="s">
        <v>312</v>
      </c>
      <c r="F279" s="61" t="s">
        <v>439</v>
      </c>
      <c r="G279" s="84">
        <v>2228</v>
      </c>
      <c r="H279" s="66" t="s">
        <v>2</v>
      </c>
      <c r="I279" s="21">
        <f t="shared" si="7"/>
        <v>2228</v>
      </c>
    </row>
    <row r="280" spans="1:9" ht="33">
      <c r="A280" s="17">
        <v>274</v>
      </c>
      <c r="B280" s="63">
        <v>1</v>
      </c>
      <c r="C280" s="43" t="s">
        <v>440</v>
      </c>
      <c r="D280" s="60" t="s">
        <v>311</v>
      </c>
      <c r="E280" s="60" t="s">
        <v>312</v>
      </c>
      <c r="F280" s="61" t="s">
        <v>441</v>
      </c>
      <c r="G280" s="84">
        <v>1324</v>
      </c>
      <c r="H280" s="66" t="s">
        <v>2</v>
      </c>
      <c r="I280" s="21">
        <f t="shared" si="7"/>
        <v>1324</v>
      </c>
    </row>
    <row r="281" spans="1:9" ht="33">
      <c r="A281" s="17">
        <v>275</v>
      </c>
      <c r="B281" s="63">
        <v>2</v>
      </c>
      <c r="C281" s="43" t="s">
        <v>442</v>
      </c>
      <c r="D281" s="60" t="s">
        <v>311</v>
      </c>
      <c r="E281" s="60" t="s">
        <v>312</v>
      </c>
      <c r="F281" s="61" t="s">
        <v>443</v>
      </c>
      <c r="G281" s="84">
        <v>721</v>
      </c>
      <c r="H281" s="66" t="s">
        <v>2</v>
      </c>
      <c r="I281" s="21">
        <f t="shared" si="7"/>
        <v>1442</v>
      </c>
    </row>
    <row r="282" spans="1:9" ht="33">
      <c r="A282" s="17">
        <v>276</v>
      </c>
      <c r="B282" s="63">
        <v>4</v>
      </c>
      <c r="C282" s="43" t="s">
        <v>444</v>
      </c>
      <c r="D282" s="60" t="s">
        <v>311</v>
      </c>
      <c r="E282" s="60" t="s">
        <v>312</v>
      </c>
      <c r="F282" s="61" t="s">
        <v>445</v>
      </c>
      <c r="G282" s="84">
        <v>298</v>
      </c>
      <c r="H282" s="66" t="s">
        <v>2</v>
      </c>
      <c r="I282" s="21">
        <f t="shared" si="7"/>
        <v>1192</v>
      </c>
    </row>
    <row r="283" spans="1:9" ht="120" customHeight="1">
      <c r="A283" s="17">
        <v>277</v>
      </c>
      <c r="B283" s="63">
        <v>1</v>
      </c>
      <c r="C283" s="43" t="s">
        <v>446</v>
      </c>
      <c r="D283" s="60" t="s">
        <v>311</v>
      </c>
      <c r="E283" s="60" t="s">
        <v>312</v>
      </c>
      <c r="F283" s="61" t="s">
        <v>447</v>
      </c>
      <c r="G283" s="84">
        <v>1717</v>
      </c>
      <c r="H283" s="66" t="s">
        <v>2</v>
      </c>
      <c r="I283" s="21">
        <f t="shared" si="7"/>
        <v>1717</v>
      </c>
    </row>
    <row r="284" spans="1:9" ht="33">
      <c r="A284" s="17">
        <v>278</v>
      </c>
      <c r="B284" s="63">
        <v>2</v>
      </c>
      <c r="C284" s="43" t="s">
        <v>448</v>
      </c>
      <c r="D284" s="60" t="s">
        <v>311</v>
      </c>
      <c r="E284" s="60" t="s">
        <v>312</v>
      </c>
      <c r="F284" s="61" t="s">
        <v>449</v>
      </c>
      <c r="G284" s="84">
        <v>309</v>
      </c>
      <c r="H284" s="66" t="s">
        <v>2</v>
      </c>
      <c r="I284" s="21">
        <f t="shared" ref="I284:I312" si="8">B284*G284</f>
        <v>618</v>
      </c>
    </row>
    <row r="285" spans="1:9" ht="33">
      <c r="A285" s="17">
        <v>279</v>
      </c>
      <c r="B285" s="63">
        <v>2</v>
      </c>
      <c r="C285" s="43" t="s">
        <v>450</v>
      </c>
      <c r="D285" s="60" t="s">
        <v>311</v>
      </c>
      <c r="E285" s="60" t="s">
        <v>312</v>
      </c>
      <c r="F285" s="61" t="s">
        <v>451</v>
      </c>
      <c r="G285" s="84">
        <v>134</v>
      </c>
      <c r="H285" s="66" t="s">
        <v>2</v>
      </c>
      <c r="I285" s="21">
        <f t="shared" si="8"/>
        <v>268</v>
      </c>
    </row>
    <row r="286" spans="1:9" ht="33">
      <c r="A286" s="17">
        <v>280</v>
      </c>
      <c r="B286" s="63">
        <v>1</v>
      </c>
      <c r="C286" s="43" t="s">
        <v>452</v>
      </c>
      <c r="D286" s="60" t="s">
        <v>311</v>
      </c>
      <c r="E286" s="60" t="s">
        <v>312</v>
      </c>
      <c r="F286" s="61" t="s">
        <v>453</v>
      </c>
      <c r="G286" s="84">
        <v>2032</v>
      </c>
      <c r="H286" s="66" t="s">
        <v>2</v>
      </c>
      <c r="I286" s="21">
        <f t="shared" si="8"/>
        <v>2032</v>
      </c>
    </row>
    <row r="287" spans="1:9" ht="82.5">
      <c r="A287" s="17">
        <v>281</v>
      </c>
      <c r="B287" s="63">
        <v>1000</v>
      </c>
      <c r="C287" s="43" t="s">
        <v>454</v>
      </c>
      <c r="D287" s="60" t="s">
        <v>311</v>
      </c>
      <c r="E287" s="60" t="s">
        <v>312</v>
      </c>
      <c r="F287" s="61" t="s">
        <v>455</v>
      </c>
      <c r="G287" s="84">
        <v>10</v>
      </c>
      <c r="H287" s="66" t="s">
        <v>456</v>
      </c>
      <c r="I287" s="21">
        <f t="shared" si="8"/>
        <v>10000</v>
      </c>
    </row>
    <row r="288" spans="1:9" ht="33">
      <c r="A288" s="17">
        <v>282</v>
      </c>
      <c r="B288" s="63">
        <v>2</v>
      </c>
      <c r="C288" s="43" t="s">
        <v>457</v>
      </c>
      <c r="D288" s="60" t="s">
        <v>311</v>
      </c>
      <c r="E288" s="60" t="s">
        <v>312</v>
      </c>
      <c r="F288" s="61" t="s">
        <v>458</v>
      </c>
      <c r="G288" s="84">
        <v>33</v>
      </c>
      <c r="H288" s="66" t="s">
        <v>2</v>
      </c>
      <c r="I288" s="21">
        <f t="shared" si="8"/>
        <v>66</v>
      </c>
    </row>
    <row r="289" spans="1:9" ht="99">
      <c r="A289" s="17">
        <v>283</v>
      </c>
      <c r="B289" s="63">
        <v>20</v>
      </c>
      <c r="C289" s="43" t="s">
        <v>459</v>
      </c>
      <c r="D289" s="60" t="s">
        <v>311</v>
      </c>
      <c r="E289" s="60" t="s">
        <v>312</v>
      </c>
      <c r="F289" s="61" t="s">
        <v>460</v>
      </c>
      <c r="G289" s="84">
        <v>239</v>
      </c>
      <c r="H289" s="66" t="s">
        <v>47</v>
      </c>
      <c r="I289" s="21">
        <f t="shared" si="8"/>
        <v>4780</v>
      </c>
    </row>
    <row r="290" spans="1:9" ht="99">
      <c r="A290" s="17">
        <v>284</v>
      </c>
      <c r="B290" s="63">
        <v>50</v>
      </c>
      <c r="C290" s="43" t="s">
        <v>461</v>
      </c>
      <c r="D290" s="60" t="s">
        <v>311</v>
      </c>
      <c r="E290" s="60" t="s">
        <v>312</v>
      </c>
      <c r="F290" s="61" t="s">
        <v>462</v>
      </c>
      <c r="G290" s="84">
        <v>313</v>
      </c>
      <c r="H290" s="66" t="s">
        <v>47</v>
      </c>
      <c r="I290" s="21">
        <f t="shared" si="8"/>
        <v>15650</v>
      </c>
    </row>
    <row r="291" spans="1:9" ht="99">
      <c r="A291" s="17">
        <v>285</v>
      </c>
      <c r="B291" s="63">
        <v>40</v>
      </c>
      <c r="C291" s="43" t="s">
        <v>463</v>
      </c>
      <c r="D291" s="60" t="s">
        <v>311</v>
      </c>
      <c r="E291" s="60" t="s">
        <v>312</v>
      </c>
      <c r="F291" s="61" t="s">
        <v>464</v>
      </c>
      <c r="G291" s="84">
        <v>410</v>
      </c>
      <c r="H291" s="66" t="s">
        <v>47</v>
      </c>
      <c r="I291" s="21">
        <f t="shared" si="8"/>
        <v>16400</v>
      </c>
    </row>
    <row r="292" spans="1:9" ht="33">
      <c r="A292" s="17">
        <v>286</v>
      </c>
      <c r="B292" s="63">
        <v>1</v>
      </c>
      <c r="C292" s="43" t="s">
        <v>465</v>
      </c>
      <c r="D292" s="60" t="s">
        <v>311</v>
      </c>
      <c r="E292" s="60" t="s">
        <v>312</v>
      </c>
      <c r="F292" s="61" t="s">
        <v>466</v>
      </c>
      <c r="G292" s="84">
        <v>466</v>
      </c>
      <c r="H292" s="66" t="s">
        <v>2</v>
      </c>
      <c r="I292" s="21">
        <f t="shared" si="8"/>
        <v>466</v>
      </c>
    </row>
    <row r="293" spans="1:9" ht="33">
      <c r="A293" s="17">
        <v>287</v>
      </c>
      <c r="B293" s="63">
        <v>1</v>
      </c>
      <c r="C293" s="43" t="s">
        <v>467</v>
      </c>
      <c r="D293" s="60" t="s">
        <v>311</v>
      </c>
      <c r="E293" s="60" t="s">
        <v>312</v>
      </c>
      <c r="F293" s="61" t="s">
        <v>468</v>
      </c>
      <c r="G293" s="84">
        <v>331</v>
      </c>
      <c r="H293" s="66" t="s">
        <v>2</v>
      </c>
      <c r="I293" s="21">
        <f t="shared" si="8"/>
        <v>331</v>
      </c>
    </row>
    <row r="294" spans="1:9" ht="33">
      <c r="A294" s="17">
        <v>288</v>
      </c>
      <c r="B294" s="63">
        <v>1</v>
      </c>
      <c r="C294" s="43" t="s">
        <v>469</v>
      </c>
      <c r="D294" s="60" t="s">
        <v>311</v>
      </c>
      <c r="E294" s="60" t="s">
        <v>312</v>
      </c>
      <c r="F294" s="61" t="s">
        <v>470</v>
      </c>
      <c r="G294" s="84">
        <v>489</v>
      </c>
      <c r="H294" s="66" t="s">
        <v>2</v>
      </c>
      <c r="I294" s="21">
        <f t="shared" si="8"/>
        <v>489</v>
      </c>
    </row>
    <row r="295" spans="1:9" ht="16.5">
      <c r="A295" s="17">
        <v>289</v>
      </c>
      <c r="B295" s="63">
        <v>1</v>
      </c>
      <c r="C295" s="43" t="s">
        <v>471</v>
      </c>
      <c r="D295" s="60" t="s">
        <v>311</v>
      </c>
      <c r="E295" s="60" t="s">
        <v>312</v>
      </c>
      <c r="F295" s="61" t="s">
        <v>472</v>
      </c>
      <c r="G295" s="84">
        <v>675</v>
      </c>
      <c r="H295" s="66" t="s">
        <v>2</v>
      </c>
      <c r="I295" s="21">
        <f t="shared" si="8"/>
        <v>675</v>
      </c>
    </row>
    <row r="296" spans="1:9" ht="49.5">
      <c r="A296" s="17">
        <v>290</v>
      </c>
      <c r="B296" s="63">
        <v>17.5</v>
      </c>
      <c r="C296" s="43" t="s">
        <v>473</v>
      </c>
      <c r="D296" s="60" t="s">
        <v>311</v>
      </c>
      <c r="E296" s="60" t="s">
        <v>312</v>
      </c>
      <c r="F296" s="61" t="s">
        <v>474</v>
      </c>
      <c r="G296" s="84">
        <v>395</v>
      </c>
      <c r="H296" s="66" t="s">
        <v>475</v>
      </c>
      <c r="I296" s="21">
        <f t="shared" si="8"/>
        <v>6912.5</v>
      </c>
    </row>
    <row r="297" spans="1:9" ht="33">
      <c r="A297" s="17">
        <v>291</v>
      </c>
      <c r="B297" s="63">
        <v>3.05</v>
      </c>
      <c r="C297" s="43" t="s">
        <v>476</v>
      </c>
      <c r="D297" s="60" t="s">
        <v>311</v>
      </c>
      <c r="E297" s="60" t="s">
        <v>312</v>
      </c>
      <c r="F297" s="61" t="s">
        <v>477</v>
      </c>
      <c r="G297" s="84">
        <v>3553</v>
      </c>
      <c r="H297" s="66" t="s">
        <v>352</v>
      </c>
      <c r="I297" s="21">
        <f t="shared" si="8"/>
        <v>10836.65</v>
      </c>
    </row>
    <row r="298" spans="1:9" ht="16.5">
      <c r="A298" s="17">
        <v>292</v>
      </c>
      <c r="B298" s="63">
        <v>195.02</v>
      </c>
      <c r="C298" s="48" t="s">
        <v>478</v>
      </c>
      <c r="D298" s="60" t="s">
        <v>311</v>
      </c>
      <c r="E298" s="60" t="s">
        <v>312</v>
      </c>
      <c r="F298" s="61" t="s">
        <v>479</v>
      </c>
      <c r="G298" s="84">
        <v>270</v>
      </c>
      <c r="H298" s="66" t="s">
        <v>324</v>
      </c>
      <c r="I298" s="21">
        <f t="shared" si="8"/>
        <v>52655.4</v>
      </c>
    </row>
    <row r="299" spans="1:9" ht="33">
      <c r="A299" s="17">
        <v>293</v>
      </c>
      <c r="B299" s="63">
        <v>6.2700000000000005</v>
      </c>
      <c r="C299" s="43" t="s">
        <v>480</v>
      </c>
      <c r="D299" s="60" t="s">
        <v>311</v>
      </c>
      <c r="E299" s="60" t="s">
        <v>312</v>
      </c>
      <c r="F299" s="61" t="s">
        <v>481</v>
      </c>
      <c r="G299" s="84">
        <v>1525</v>
      </c>
      <c r="H299" s="66" t="s">
        <v>324</v>
      </c>
      <c r="I299" s="21">
        <f t="shared" si="8"/>
        <v>9561.75</v>
      </c>
    </row>
    <row r="300" spans="1:9" ht="33">
      <c r="A300" s="17">
        <v>294</v>
      </c>
      <c r="B300" s="63">
        <v>20.88</v>
      </c>
      <c r="C300" s="44" t="s">
        <v>482</v>
      </c>
      <c r="D300" s="60" t="s">
        <v>311</v>
      </c>
      <c r="E300" s="60" t="s">
        <v>312</v>
      </c>
      <c r="F300" s="61" t="s">
        <v>483</v>
      </c>
      <c r="G300" s="84">
        <v>5299</v>
      </c>
      <c r="H300" s="66" t="s">
        <v>367</v>
      </c>
      <c r="I300" s="21">
        <f t="shared" si="8"/>
        <v>110643.12</v>
      </c>
    </row>
    <row r="301" spans="1:9" ht="38.25" customHeight="1">
      <c r="A301" s="17">
        <v>295</v>
      </c>
      <c r="B301" s="63">
        <v>1</v>
      </c>
      <c r="C301" s="49" t="s">
        <v>484</v>
      </c>
      <c r="D301" s="60" t="s">
        <v>311</v>
      </c>
      <c r="E301" s="60" t="s">
        <v>312</v>
      </c>
      <c r="F301" s="61" t="s">
        <v>485</v>
      </c>
      <c r="G301" s="84">
        <v>5000</v>
      </c>
      <c r="H301" s="66" t="s">
        <v>352</v>
      </c>
      <c r="I301" s="21">
        <f t="shared" si="8"/>
        <v>5000</v>
      </c>
    </row>
    <row r="302" spans="1:9" ht="66">
      <c r="A302" s="17">
        <v>296</v>
      </c>
      <c r="B302" s="63">
        <v>185</v>
      </c>
      <c r="C302" s="44" t="s">
        <v>486</v>
      </c>
      <c r="D302" s="60" t="s">
        <v>311</v>
      </c>
      <c r="E302" s="60" t="s">
        <v>312</v>
      </c>
      <c r="F302" s="61" t="s">
        <v>487</v>
      </c>
      <c r="G302" s="84">
        <v>336</v>
      </c>
      <c r="H302" s="66" t="s">
        <v>395</v>
      </c>
      <c r="I302" s="21">
        <f t="shared" si="8"/>
        <v>62160</v>
      </c>
    </row>
    <row r="303" spans="1:9" ht="48" customHeight="1">
      <c r="A303" s="17">
        <v>297</v>
      </c>
      <c r="B303" s="63">
        <v>25</v>
      </c>
      <c r="C303" s="44" t="s">
        <v>488</v>
      </c>
      <c r="D303" s="60" t="s">
        <v>311</v>
      </c>
      <c r="E303" s="60" t="s">
        <v>312</v>
      </c>
      <c r="F303" s="61" t="s">
        <v>489</v>
      </c>
      <c r="G303" s="84">
        <v>883</v>
      </c>
      <c r="H303" s="66" t="s">
        <v>395</v>
      </c>
      <c r="I303" s="21">
        <f t="shared" si="8"/>
        <v>22075</v>
      </c>
    </row>
    <row r="304" spans="1:9" ht="66">
      <c r="A304" s="17">
        <v>298</v>
      </c>
      <c r="B304" s="63">
        <v>1</v>
      </c>
      <c r="C304" s="44" t="s">
        <v>490</v>
      </c>
      <c r="D304" s="60" t="s">
        <v>311</v>
      </c>
      <c r="E304" s="60" t="s">
        <v>312</v>
      </c>
      <c r="F304" s="61" t="s">
        <v>491</v>
      </c>
      <c r="G304" s="84">
        <v>21619</v>
      </c>
      <c r="H304" s="66" t="s">
        <v>2</v>
      </c>
      <c r="I304" s="21">
        <f t="shared" si="8"/>
        <v>21619</v>
      </c>
    </row>
    <row r="305" spans="1:11" ht="49.5">
      <c r="A305" s="17">
        <v>299</v>
      </c>
      <c r="B305" s="63">
        <v>168</v>
      </c>
      <c r="C305" s="44" t="s">
        <v>492</v>
      </c>
      <c r="D305" s="60" t="s">
        <v>311</v>
      </c>
      <c r="E305" s="60" t="s">
        <v>312</v>
      </c>
      <c r="F305" s="61" t="s">
        <v>493</v>
      </c>
      <c r="G305" s="84">
        <v>180</v>
      </c>
      <c r="H305" s="66" t="s">
        <v>395</v>
      </c>
      <c r="I305" s="21">
        <f t="shared" si="8"/>
        <v>30240</v>
      </c>
    </row>
    <row r="306" spans="1:11" ht="49.5">
      <c r="A306" s="17">
        <v>300</v>
      </c>
      <c r="B306" s="63">
        <v>1</v>
      </c>
      <c r="C306" s="44" t="s">
        <v>494</v>
      </c>
      <c r="D306" s="60" t="s">
        <v>311</v>
      </c>
      <c r="E306" s="60" t="s">
        <v>312</v>
      </c>
      <c r="F306" s="61" t="s">
        <v>495</v>
      </c>
      <c r="G306" s="84">
        <v>1040</v>
      </c>
      <c r="H306" s="66" t="s">
        <v>2</v>
      </c>
      <c r="I306" s="21">
        <f t="shared" si="8"/>
        <v>1040</v>
      </c>
    </row>
    <row r="307" spans="1:11" ht="49.5">
      <c r="A307" s="17">
        <v>301</v>
      </c>
      <c r="B307" s="63">
        <v>180</v>
      </c>
      <c r="C307" s="44" t="s">
        <v>496</v>
      </c>
      <c r="D307" s="60" t="s">
        <v>311</v>
      </c>
      <c r="E307" s="60" t="s">
        <v>312</v>
      </c>
      <c r="F307" s="61" t="s">
        <v>497</v>
      </c>
      <c r="G307" s="84">
        <v>192</v>
      </c>
      <c r="H307" s="66" t="s">
        <v>395</v>
      </c>
      <c r="I307" s="21">
        <f t="shared" si="8"/>
        <v>34560</v>
      </c>
    </row>
    <row r="308" spans="1:11" ht="16.5">
      <c r="A308" s="17">
        <v>302</v>
      </c>
      <c r="B308" s="63">
        <v>1</v>
      </c>
      <c r="C308" s="44" t="s">
        <v>498</v>
      </c>
      <c r="D308" s="60" t="s">
        <v>311</v>
      </c>
      <c r="E308" s="60" t="s">
        <v>312</v>
      </c>
      <c r="F308" s="61" t="s">
        <v>499</v>
      </c>
      <c r="G308" s="84">
        <v>5000</v>
      </c>
      <c r="H308" s="66" t="s">
        <v>2</v>
      </c>
      <c r="I308" s="21">
        <f t="shared" si="8"/>
        <v>5000</v>
      </c>
    </row>
    <row r="309" spans="1:11" ht="49.5">
      <c r="A309" s="17">
        <v>303</v>
      </c>
      <c r="B309" s="63">
        <v>1</v>
      </c>
      <c r="C309" s="44" t="s">
        <v>500</v>
      </c>
      <c r="D309" s="60" t="s">
        <v>311</v>
      </c>
      <c r="E309" s="60" t="s">
        <v>312</v>
      </c>
      <c r="F309" s="61" t="s">
        <v>501</v>
      </c>
      <c r="G309" s="84">
        <v>5408</v>
      </c>
      <c r="H309" s="66" t="s">
        <v>2</v>
      </c>
      <c r="I309" s="21">
        <f t="shared" si="8"/>
        <v>5408</v>
      </c>
    </row>
    <row r="310" spans="1:11" ht="21" customHeight="1">
      <c r="A310" s="17">
        <v>304</v>
      </c>
      <c r="B310" s="63">
        <v>293.24</v>
      </c>
      <c r="C310" s="44" t="s">
        <v>502</v>
      </c>
      <c r="D310" s="60" t="s">
        <v>311</v>
      </c>
      <c r="E310" s="60" t="s">
        <v>312</v>
      </c>
      <c r="F310" s="61" t="s">
        <v>503</v>
      </c>
      <c r="G310" s="84">
        <v>40</v>
      </c>
      <c r="H310" s="66" t="s">
        <v>324</v>
      </c>
      <c r="I310" s="21">
        <f t="shared" si="8"/>
        <v>11729.6</v>
      </c>
    </row>
    <row r="311" spans="1:11" ht="21" customHeight="1">
      <c r="A311" s="17">
        <v>305</v>
      </c>
      <c r="B311" s="63">
        <v>563.87</v>
      </c>
      <c r="C311" s="44" t="s">
        <v>504</v>
      </c>
      <c r="D311" s="60" t="s">
        <v>311</v>
      </c>
      <c r="E311" s="60" t="s">
        <v>312</v>
      </c>
      <c r="F311" s="61" t="s">
        <v>505</v>
      </c>
      <c r="G311" s="84">
        <v>97.5</v>
      </c>
      <c r="H311" s="66" t="s">
        <v>324</v>
      </c>
      <c r="I311" s="21">
        <f t="shared" si="8"/>
        <v>54977.324999999997</v>
      </c>
    </row>
    <row r="312" spans="1:11" ht="21" customHeight="1">
      <c r="A312" s="17">
        <v>306</v>
      </c>
      <c r="B312" s="63">
        <v>300</v>
      </c>
      <c r="C312" s="44" t="s">
        <v>506</v>
      </c>
      <c r="D312" s="60" t="s">
        <v>311</v>
      </c>
      <c r="E312" s="60" t="s">
        <v>312</v>
      </c>
      <c r="F312" s="61" t="s">
        <v>507</v>
      </c>
      <c r="G312" s="84">
        <v>30</v>
      </c>
      <c r="H312" s="66" t="s">
        <v>324</v>
      </c>
      <c r="I312" s="21">
        <f t="shared" si="8"/>
        <v>9000</v>
      </c>
    </row>
    <row r="313" spans="1:11" ht="32.25" customHeight="1">
      <c r="A313" s="112" t="s">
        <v>552</v>
      </c>
      <c r="B313" s="113"/>
      <c r="C313" s="113"/>
      <c r="D313" s="113"/>
      <c r="E313" s="113"/>
      <c r="F313" s="113"/>
      <c r="G313" s="113"/>
      <c r="H313" s="114"/>
      <c r="I313" s="62">
        <f>SUM(I219:I312)</f>
        <v>10206468.634999996</v>
      </c>
      <c r="J313">
        <f>10206468.64</f>
        <v>10206468.640000001</v>
      </c>
    </row>
    <row r="314" spans="1:11" ht="32.25" customHeight="1">
      <c r="A314" s="115" t="s">
        <v>508</v>
      </c>
      <c r="B314" s="116"/>
      <c r="C314" s="116"/>
      <c r="D314" s="116"/>
      <c r="E314" s="116"/>
      <c r="F314" s="116"/>
      <c r="G314" s="116"/>
      <c r="H314" s="117"/>
      <c r="I314" s="87">
        <f>I217+I313</f>
        <v>28312149.836120002</v>
      </c>
      <c r="J314" s="56">
        <f>2073636.25+8156391.05+7875653.92</f>
        <v>18105681.219999999</v>
      </c>
    </row>
    <row r="315" spans="1:11" ht="32.25" customHeight="1">
      <c r="A315" s="118" t="s">
        <v>509</v>
      </c>
      <c r="B315" s="119"/>
      <c r="C315" s="119"/>
      <c r="D315" s="119"/>
      <c r="E315" s="119"/>
      <c r="F315" s="119"/>
      <c r="G315" s="119"/>
      <c r="H315" s="120"/>
      <c r="I315" s="86">
        <f>I314*18/100</f>
        <v>5096186.9705016008</v>
      </c>
      <c r="J315" s="56">
        <f>J313+J314</f>
        <v>28312149.859999999</v>
      </c>
      <c r="K315" s="56">
        <f>J315-I314</f>
        <v>2.3879997432231903E-2</v>
      </c>
    </row>
    <row r="316" spans="1:11" ht="32.25" customHeight="1">
      <c r="A316" s="121" t="s">
        <v>553</v>
      </c>
      <c r="B316" s="122"/>
      <c r="C316" s="122"/>
      <c r="D316" s="122"/>
      <c r="E316" s="122"/>
      <c r="F316" s="122"/>
      <c r="G316" s="122"/>
      <c r="H316" s="123"/>
      <c r="I316" s="87">
        <f>SUM(I314:I315)</f>
        <v>33408336.806621604</v>
      </c>
      <c r="J316">
        <f>J315*1.18</f>
        <v>33408336.834799998</v>
      </c>
    </row>
    <row r="317" spans="1:11" ht="33" customHeight="1">
      <c r="A317" s="106"/>
      <c r="B317" s="106"/>
      <c r="C317" s="106"/>
      <c r="D317" s="106"/>
      <c r="E317" s="106"/>
      <c r="F317" s="106"/>
      <c r="G317" s="106"/>
      <c r="H317" s="106"/>
      <c r="I317" s="106"/>
      <c r="J317" s="56">
        <f>J316-I316</f>
        <v>2.8178393840789795E-2</v>
      </c>
    </row>
  </sheetData>
  <mergeCells count="10">
    <mergeCell ref="A317:I317"/>
    <mergeCell ref="A1:I1"/>
    <mergeCell ref="A2:I2"/>
    <mergeCell ref="A3:I3"/>
    <mergeCell ref="A217:H217"/>
    <mergeCell ref="A313:H313"/>
    <mergeCell ref="A314:H314"/>
    <mergeCell ref="A315:H315"/>
    <mergeCell ref="A316:H316"/>
    <mergeCell ref="A218:D218"/>
  </mergeCells>
  <pageMargins left="0.39370078740157499" right="0.196850393700787" top="0.45" bottom="0.45" header="0.196850393700787" footer="0.196850393700787"/>
  <pageSetup paperSize="5" scale="65" orientation="portrait" r:id="rId1"/>
</worksheet>
</file>

<file path=xl/worksheets/sheet2.xml><?xml version="1.0" encoding="utf-8"?>
<worksheet xmlns="http://schemas.openxmlformats.org/spreadsheetml/2006/main" xmlns:r="http://schemas.openxmlformats.org/officeDocument/2006/relationships">
  <dimension ref="A1:J328"/>
  <sheetViews>
    <sheetView tabSelected="1" view="pageBreakPreview" zoomScaleSheetLayoutView="100" workbookViewId="0">
      <selection sqref="A1:I1"/>
    </sheetView>
  </sheetViews>
  <sheetFormatPr defaultRowHeight="15"/>
  <cols>
    <col min="1" max="1" width="5.140625" style="5" customWidth="1"/>
    <col min="2" max="2" width="9.7109375" style="6" bestFit="1" customWidth="1"/>
    <col min="3" max="3" width="72.85546875" style="5" customWidth="1"/>
    <col min="4" max="4" width="6.7109375" style="5" customWidth="1"/>
    <col min="5" max="5" width="10" style="5" customWidth="1"/>
    <col min="6" max="6" width="11.85546875" style="5" bestFit="1" customWidth="1"/>
    <col min="7" max="7" width="10.140625" style="5" bestFit="1" customWidth="1"/>
    <col min="8" max="8" width="5.7109375" style="85" customWidth="1"/>
    <col min="9" max="9" width="16.42578125" style="5" bestFit="1" customWidth="1"/>
    <col min="10" max="10" width="17.85546875" customWidth="1"/>
  </cols>
  <sheetData>
    <row r="1" spans="1:9" ht="20.25">
      <c r="A1" s="107" t="s">
        <v>180</v>
      </c>
      <c r="B1" s="107"/>
      <c r="C1" s="107"/>
      <c r="D1" s="107"/>
      <c r="E1" s="107"/>
      <c r="F1" s="107"/>
      <c r="G1" s="107"/>
      <c r="H1" s="107"/>
      <c r="I1" s="107"/>
    </row>
    <row r="2" spans="1:9" ht="75" customHeight="1">
      <c r="A2" s="108" t="s">
        <v>581</v>
      </c>
      <c r="B2" s="109"/>
      <c r="C2" s="109"/>
      <c r="D2" s="109"/>
      <c r="E2" s="109"/>
      <c r="F2" s="109"/>
      <c r="G2" s="109"/>
      <c r="H2" s="109"/>
      <c r="I2" s="110"/>
    </row>
    <row r="3" spans="1:9" ht="36.75" customHeight="1">
      <c r="A3" s="129" t="s">
        <v>563</v>
      </c>
      <c r="B3" s="109"/>
      <c r="C3" s="109"/>
      <c r="D3" s="109"/>
      <c r="E3" s="109"/>
      <c r="F3" s="109"/>
      <c r="G3" s="109"/>
      <c r="H3" s="109"/>
      <c r="I3" s="110"/>
    </row>
    <row r="4" spans="1:9" ht="36.75" customHeight="1">
      <c r="A4" s="138" t="s">
        <v>544</v>
      </c>
      <c r="B4" s="139"/>
      <c r="C4" s="139"/>
      <c r="D4" s="67"/>
      <c r="E4" s="67"/>
      <c r="F4" s="67"/>
      <c r="G4" s="67"/>
      <c r="H4" s="67"/>
      <c r="I4" s="68"/>
    </row>
    <row r="5" spans="1:9" s="73" customFormat="1" ht="60">
      <c r="A5" s="50" t="s">
        <v>181</v>
      </c>
      <c r="B5" s="71" t="s">
        <v>182</v>
      </c>
      <c r="C5" s="50" t="s">
        <v>183</v>
      </c>
      <c r="D5" s="50" t="s">
        <v>184</v>
      </c>
      <c r="E5" s="50" t="s">
        <v>185</v>
      </c>
      <c r="F5" s="50" t="s">
        <v>536</v>
      </c>
      <c r="G5" s="72" t="s">
        <v>186</v>
      </c>
      <c r="H5" s="50" t="s">
        <v>187</v>
      </c>
      <c r="I5" s="71" t="s">
        <v>535</v>
      </c>
    </row>
    <row r="6" spans="1:9" s="3" customFormat="1" ht="16.5">
      <c r="A6" s="17">
        <v>1</v>
      </c>
      <c r="B6" s="17">
        <v>2</v>
      </c>
      <c r="C6" s="22" t="s">
        <v>1</v>
      </c>
      <c r="D6" s="16" t="s">
        <v>189</v>
      </c>
      <c r="E6" s="16" t="s">
        <v>190</v>
      </c>
      <c r="F6" s="17" t="s">
        <v>0</v>
      </c>
      <c r="G6" s="54">
        <v>5805.84</v>
      </c>
      <c r="H6" s="12" t="s">
        <v>2</v>
      </c>
      <c r="I6" s="21">
        <f t="shared" ref="I6:I69" si="0">B6*G6</f>
        <v>11611.68</v>
      </c>
    </row>
    <row r="7" spans="1:9" s="3" customFormat="1" ht="49.5">
      <c r="A7" s="17">
        <v>2</v>
      </c>
      <c r="B7" s="17">
        <v>2</v>
      </c>
      <c r="C7" s="23" t="s">
        <v>302</v>
      </c>
      <c r="D7" s="16" t="s">
        <v>189</v>
      </c>
      <c r="E7" s="16" t="s">
        <v>190</v>
      </c>
      <c r="F7" s="17" t="s">
        <v>3</v>
      </c>
      <c r="G7" s="54">
        <v>21945</v>
      </c>
      <c r="H7" s="12" t="s">
        <v>2</v>
      </c>
      <c r="I7" s="21">
        <f t="shared" si="0"/>
        <v>43890</v>
      </c>
    </row>
    <row r="8" spans="1:9" s="3" customFormat="1" ht="16.5">
      <c r="A8" s="17">
        <v>3</v>
      </c>
      <c r="B8" s="17">
        <v>2</v>
      </c>
      <c r="C8" s="22" t="s">
        <v>5</v>
      </c>
      <c r="D8" s="16" t="s">
        <v>189</v>
      </c>
      <c r="E8" s="16" t="s">
        <v>190</v>
      </c>
      <c r="F8" s="17" t="s">
        <v>4</v>
      </c>
      <c r="G8" s="54">
        <v>5805.84</v>
      </c>
      <c r="H8" s="12" t="s">
        <v>2</v>
      </c>
      <c r="I8" s="21">
        <f t="shared" si="0"/>
        <v>11611.68</v>
      </c>
    </row>
    <row r="9" spans="1:9" s="3" customFormat="1" ht="16.5">
      <c r="A9" s="17">
        <v>4</v>
      </c>
      <c r="B9" s="19">
        <v>2</v>
      </c>
      <c r="C9" s="24" t="s">
        <v>291</v>
      </c>
      <c r="D9" s="16" t="s">
        <v>189</v>
      </c>
      <c r="E9" s="18" t="s">
        <v>190</v>
      </c>
      <c r="F9" s="19" t="s">
        <v>280</v>
      </c>
      <c r="G9" s="58">
        <v>49480.2</v>
      </c>
      <c r="H9" s="12" t="s">
        <v>2</v>
      </c>
      <c r="I9" s="21">
        <f t="shared" si="0"/>
        <v>98960.4</v>
      </c>
    </row>
    <row r="10" spans="1:9" s="3" customFormat="1" ht="16.5">
      <c r="A10" s="17">
        <v>5</v>
      </c>
      <c r="B10" s="17">
        <v>1</v>
      </c>
      <c r="C10" s="22" t="s">
        <v>7</v>
      </c>
      <c r="D10" s="16" t="s">
        <v>189</v>
      </c>
      <c r="E10" s="16" t="s">
        <v>190</v>
      </c>
      <c r="F10" s="17" t="s">
        <v>6</v>
      </c>
      <c r="G10" s="54">
        <v>350</v>
      </c>
      <c r="H10" s="12" t="s">
        <v>2</v>
      </c>
      <c r="I10" s="21">
        <f t="shared" si="0"/>
        <v>350</v>
      </c>
    </row>
    <row r="11" spans="1:9" s="3" customFormat="1" ht="66">
      <c r="A11" s="17">
        <v>6</v>
      </c>
      <c r="B11" s="17">
        <v>1</v>
      </c>
      <c r="C11" s="25" t="s">
        <v>194</v>
      </c>
      <c r="D11" s="16" t="s">
        <v>189</v>
      </c>
      <c r="E11" s="16" t="s">
        <v>190</v>
      </c>
      <c r="F11" s="17" t="s">
        <v>8</v>
      </c>
      <c r="G11" s="54">
        <v>3299.7</v>
      </c>
      <c r="H11" s="12" t="s">
        <v>2</v>
      </c>
      <c r="I11" s="21">
        <f t="shared" si="0"/>
        <v>3299.7</v>
      </c>
    </row>
    <row r="12" spans="1:9" s="3" customFormat="1" ht="16.5">
      <c r="A12" s="17">
        <v>7</v>
      </c>
      <c r="B12" s="17">
        <v>1</v>
      </c>
      <c r="C12" s="22" t="s">
        <v>10</v>
      </c>
      <c r="D12" s="16" t="s">
        <v>189</v>
      </c>
      <c r="E12" s="16" t="s">
        <v>190</v>
      </c>
      <c r="F12" s="17" t="s">
        <v>9</v>
      </c>
      <c r="G12" s="54">
        <v>280</v>
      </c>
      <c r="H12" s="12" t="s">
        <v>2</v>
      </c>
      <c r="I12" s="21">
        <f t="shared" si="0"/>
        <v>280</v>
      </c>
    </row>
    <row r="13" spans="1:9" s="3" customFormat="1" ht="33">
      <c r="A13" s="17">
        <v>8</v>
      </c>
      <c r="B13" s="17">
        <v>1</v>
      </c>
      <c r="C13" s="25" t="s">
        <v>195</v>
      </c>
      <c r="D13" s="16" t="s">
        <v>189</v>
      </c>
      <c r="E13" s="16" t="s">
        <v>190</v>
      </c>
      <c r="F13" s="17" t="s">
        <v>11</v>
      </c>
      <c r="G13" s="54">
        <v>25967.57</v>
      </c>
      <c r="H13" s="12" t="s">
        <v>2</v>
      </c>
      <c r="I13" s="21">
        <f t="shared" si="0"/>
        <v>25967.57</v>
      </c>
    </row>
    <row r="14" spans="1:9" s="3" customFormat="1" ht="33">
      <c r="A14" s="17">
        <v>9</v>
      </c>
      <c r="B14" s="17">
        <v>1</v>
      </c>
      <c r="C14" s="23" t="s">
        <v>303</v>
      </c>
      <c r="D14" s="16" t="s">
        <v>189</v>
      </c>
      <c r="E14" s="16" t="s">
        <v>190</v>
      </c>
      <c r="F14" s="17" t="s">
        <v>12</v>
      </c>
      <c r="G14" s="54">
        <v>1650</v>
      </c>
      <c r="H14" s="12" t="s">
        <v>2</v>
      </c>
      <c r="I14" s="21">
        <f t="shared" si="0"/>
        <v>1650</v>
      </c>
    </row>
    <row r="15" spans="1:9" s="3" customFormat="1" ht="16.5">
      <c r="A15" s="17">
        <v>10</v>
      </c>
      <c r="B15" s="17">
        <v>16</v>
      </c>
      <c r="C15" s="25" t="s">
        <v>196</v>
      </c>
      <c r="D15" s="16" t="s">
        <v>189</v>
      </c>
      <c r="E15" s="16" t="s">
        <v>190</v>
      </c>
      <c r="F15" s="17" t="s">
        <v>13</v>
      </c>
      <c r="G15" s="54">
        <v>1024</v>
      </c>
      <c r="H15" s="12" t="s">
        <v>2</v>
      </c>
      <c r="I15" s="21">
        <f t="shared" si="0"/>
        <v>16384</v>
      </c>
    </row>
    <row r="16" spans="1:9" s="3" customFormat="1" ht="82.5">
      <c r="A16" s="17">
        <v>11</v>
      </c>
      <c r="B16" s="17">
        <v>8</v>
      </c>
      <c r="C16" s="23" t="s">
        <v>537</v>
      </c>
      <c r="D16" s="16" t="s">
        <v>189</v>
      </c>
      <c r="E16" s="16" t="s">
        <v>190</v>
      </c>
      <c r="F16" s="17" t="s">
        <v>8</v>
      </c>
      <c r="G16" s="54">
        <v>3299.7</v>
      </c>
      <c r="H16" s="12" t="s">
        <v>2</v>
      </c>
      <c r="I16" s="21">
        <f t="shared" si="0"/>
        <v>26397.599999999999</v>
      </c>
    </row>
    <row r="17" spans="1:9" s="3" customFormat="1" ht="16.5">
      <c r="A17" s="17">
        <v>12</v>
      </c>
      <c r="B17" s="17">
        <v>16</v>
      </c>
      <c r="C17" s="25" t="s">
        <v>197</v>
      </c>
      <c r="D17" s="16" t="s">
        <v>189</v>
      </c>
      <c r="E17" s="16" t="s">
        <v>190</v>
      </c>
      <c r="F17" s="17" t="s">
        <v>14</v>
      </c>
      <c r="G17" s="54">
        <v>1044.48</v>
      </c>
      <c r="H17" s="12" t="s">
        <v>2</v>
      </c>
      <c r="I17" s="21">
        <f t="shared" si="0"/>
        <v>16711.68</v>
      </c>
    </row>
    <row r="18" spans="1:9" s="3" customFormat="1" ht="33">
      <c r="A18" s="17">
        <v>13</v>
      </c>
      <c r="B18" s="17">
        <v>16</v>
      </c>
      <c r="C18" s="25" t="s">
        <v>198</v>
      </c>
      <c r="D18" s="16" t="s">
        <v>189</v>
      </c>
      <c r="E18" s="16" t="s">
        <v>190</v>
      </c>
      <c r="F18" s="17" t="s">
        <v>15</v>
      </c>
      <c r="G18" s="54">
        <v>8894</v>
      </c>
      <c r="H18" s="12" t="s">
        <v>2</v>
      </c>
      <c r="I18" s="21">
        <f t="shared" si="0"/>
        <v>142304</v>
      </c>
    </row>
    <row r="19" spans="1:9" s="3" customFormat="1" ht="16.5">
      <c r="A19" s="17">
        <v>14</v>
      </c>
      <c r="B19" s="17">
        <v>10</v>
      </c>
      <c r="C19" s="25" t="s">
        <v>199</v>
      </c>
      <c r="D19" s="16" t="s">
        <v>189</v>
      </c>
      <c r="E19" s="16" t="s">
        <v>190</v>
      </c>
      <c r="F19" s="17" t="s">
        <v>16</v>
      </c>
      <c r="G19" s="54">
        <v>1024</v>
      </c>
      <c r="H19" s="12" t="s">
        <v>2</v>
      </c>
      <c r="I19" s="21">
        <f t="shared" si="0"/>
        <v>10240</v>
      </c>
    </row>
    <row r="20" spans="1:9" s="3" customFormat="1" ht="82.5">
      <c r="A20" s="17">
        <v>15</v>
      </c>
      <c r="B20" s="17">
        <v>5</v>
      </c>
      <c r="C20" s="25" t="s">
        <v>308</v>
      </c>
      <c r="D20" s="16" t="s">
        <v>189</v>
      </c>
      <c r="E20" s="16" t="s">
        <v>190</v>
      </c>
      <c r="F20" s="17" t="s">
        <v>8</v>
      </c>
      <c r="G20" s="54">
        <v>3299.7</v>
      </c>
      <c r="H20" s="12" t="s">
        <v>2</v>
      </c>
      <c r="I20" s="21">
        <f t="shared" si="0"/>
        <v>16498.5</v>
      </c>
    </row>
    <row r="21" spans="1:9" s="3" customFormat="1" ht="16.5">
      <c r="A21" s="17">
        <v>16</v>
      </c>
      <c r="B21" s="17">
        <v>10</v>
      </c>
      <c r="C21" s="25" t="s">
        <v>200</v>
      </c>
      <c r="D21" s="16" t="s">
        <v>189</v>
      </c>
      <c r="E21" s="16" t="s">
        <v>190</v>
      </c>
      <c r="F21" s="17" t="s">
        <v>17</v>
      </c>
      <c r="G21" s="54">
        <v>1044.48</v>
      </c>
      <c r="H21" s="12" t="s">
        <v>2</v>
      </c>
      <c r="I21" s="21">
        <f t="shared" si="0"/>
        <v>10444.799999999999</v>
      </c>
    </row>
    <row r="22" spans="1:9" s="3" customFormat="1" ht="33">
      <c r="A22" s="17">
        <v>17</v>
      </c>
      <c r="B22" s="17">
        <v>10</v>
      </c>
      <c r="C22" s="25" t="s">
        <v>201</v>
      </c>
      <c r="D22" s="16" t="s">
        <v>189</v>
      </c>
      <c r="E22" s="16" t="s">
        <v>190</v>
      </c>
      <c r="F22" s="17" t="s">
        <v>18</v>
      </c>
      <c r="G22" s="54">
        <v>9847</v>
      </c>
      <c r="H22" s="12" t="s">
        <v>2</v>
      </c>
      <c r="I22" s="21">
        <f t="shared" si="0"/>
        <v>98470</v>
      </c>
    </row>
    <row r="23" spans="1:9" s="3" customFormat="1" ht="16.5">
      <c r="A23" s="17">
        <v>18</v>
      </c>
      <c r="B23" s="17">
        <v>1</v>
      </c>
      <c r="C23" s="25" t="s">
        <v>202</v>
      </c>
      <c r="D23" s="16" t="s">
        <v>189</v>
      </c>
      <c r="E23" s="16" t="s">
        <v>190</v>
      </c>
      <c r="F23" s="17" t="s">
        <v>19</v>
      </c>
      <c r="G23" s="54">
        <v>1612</v>
      </c>
      <c r="H23" s="12" t="s">
        <v>20</v>
      </c>
      <c r="I23" s="21">
        <f t="shared" si="0"/>
        <v>1612</v>
      </c>
    </row>
    <row r="24" spans="1:9" s="3" customFormat="1" ht="82.5">
      <c r="A24" s="17">
        <v>19</v>
      </c>
      <c r="B24" s="17">
        <v>1</v>
      </c>
      <c r="C24" s="25" t="s">
        <v>307</v>
      </c>
      <c r="D24" s="16" t="s">
        <v>189</v>
      </c>
      <c r="E24" s="16" t="s">
        <v>190</v>
      </c>
      <c r="F24" s="17" t="s">
        <v>8</v>
      </c>
      <c r="G24" s="54">
        <v>3299.7</v>
      </c>
      <c r="H24" s="12" t="s">
        <v>2</v>
      </c>
      <c r="I24" s="21">
        <f t="shared" si="0"/>
        <v>3299.7</v>
      </c>
    </row>
    <row r="25" spans="1:9" s="3" customFormat="1" ht="16.5">
      <c r="A25" s="17">
        <v>20</v>
      </c>
      <c r="B25" s="17">
        <v>1</v>
      </c>
      <c r="C25" s="25" t="s">
        <v>203</v>
      </c>
      <c r="D25" s="16" t="s">
        <v>189</v>
      </c>
      <c r="E25" s="16" t="s">
        <v>190</v>
      </c>
      <c r="F25" s="17" t="s">
        <v>21</v>
      </c>
      <c r="G25" s="54">
        <v>1024</v>
      </c>
      <c r="H25" s="12" t="s">
        <v>20</v>
      </c>
      <c r="I25" s="21">
        <f t="shared" si="0"/>
        <v>1024</v>
      </c>
    </row>
    <row r="26" spans="1:9" s="3" customFormat="1" ht="33">
      <c r="A26" s="19">
        <v>21</v>
      </c>
      <c r="B26" s="19">
        <v>1</v>
      </c>
      <c r="C26" s="23" t="s">
        <v>300</v>
      </c>
      <c r="D26" s="16" t="s">
        <v>189</v>
      </c>
      <c r="E26" s="18" t="s">
        <v>190</v>
      </c>
      <c r="F26" s="19" t="s">
        <v>299</v>
      </c>
      <c r="G26" s="58">
        <v>7666</v>
      </c>
      <c r="H26" s="13" t="s">
        <v>2</v>
      </c>
      <c r="I26" s="59">
        <f t="shared" si="0"/>
        <v>7666</v>
      </c>
    </row>
    <row r="27" spans="1:9" s="3" customFormat="1" ht="49.5">
      <c r="A27" s="17">
        <v>22</v>
      </c>
      <c r="B27" s="17">
        <v>1</v>
      </c>
      <c r="C27" s="25" t="s">
        <v>204</v>
      </c>
      <c r="D27" s="16" t="s">
        <v>189</v>
      </c>
      <c r="E27" s="16" t="s">
        <v>257</v>
      </c>
      <c r="F27" s="17" t="s">
        <v>22</v>
      </c>
      <c r="G27" s="54">
        <v>42000</v>
      </c>
      <c r="H27" s="12" t="s">
        <v>2</v>
      </c>
      <c r="I27" s="21">
        <f t="shared" si="0"/>
        <v>42000</v>
      </c>
    </row>
    <row r="28" spans="1:9" s="3" customFormat="1" ht="49.5">
      <c r="A28" s="17">
        <v>23</v>
      </c>
      <c r="B28" s="17">
        <v>1</v>
      </c>
      <c r="C28" s="25" t="s">
        <v>205</v>
      </c>
      <c r="D28" s="16" t="s">
        <v>189</v>
      </c>
      <c r="E28" s="16" t="s">
        <v>190</v>
      </c>
      <c r="F28" s="17" t="s">
        <v>23</v>
      </c>
      <c r="G28" s="54">
        <v>2122</v>
      </c>
      <c r="H28" s="12" t="s">
        <v>2</v>
      </c>
      <c r="I28" s="21">
        <f t="shared" si="0"/>
        <v>2122</v>
      </c>
    </row>
    <row r="29" spans="1:9" s="3" customFormat="1" ht="16.5">
      <c r="A29" s="17">
        <v>24</v>
      </c>
      <c r="B29" s="17">
        <v>8</v>
      </c>
      <c r="C29" s="26" t="s">
        <v>25</v>
      </c>
      <c r="D29" s="16" t="s">
        <v>189</v>
      </c>
      <c r="E29" s="16" t="s">
        <v>190</v>
      </c>
      <c r="F29" s="17" t="s">
        <v>24</v>
      </c>
      <c r="G29" s="54">
        <v>176</v>
      </c>
      <c r="H29" s="12" t="s">
        <v>2</v>
      </c>
      <c r="I29" s="21">
        <f t="shared" si="0"/>
        <v>1408</v>
      </c>
    </row>
    <row r="30" spans="1:9" s="3" customFormat="1" ht="16.5">
      <c r="A30" s="17">
        <v>25</v>
      </c>
      <c r="B30" s="17">
        <v>8</v>
      </c>
      <c r="C30" s="27" t="s">
        <v>27</v>
      </c>
      <c r="D30" s="16" t="s">
        <v>189</v>
      </c>
      <c r="E30" s="16" t="s">
        <v>190</v>
      </c>
      <c r="F30" s="17" t="s">
        <v>26</v>
      </c>
      <c r="G30" s="54">
        <v>107</v>
      </c>
      <c r="H30" s="12" t="s">
        <v>2</v>
      </c>
      <c r="I30" s="21">
        <f t="shared" si="0"/>
        <v>856</v>
      </c>
    </row>
    <row r="31" spans="1:9" s="3" customFormat="1" ht="16.5">
      <c r="A31" s="17">
        <v>26</v>
      </c>
      <c r="B31" s="17">
        <v>0.83</v>
      </c>
      <c r="C31" s="25" t="s">
        <v>29</v>
      </c>
      <c r="D31" s="16" t="s">
        <v>189</v>
      </c>
      <c r="E31" s="16" t="s">
        <v>190</v>
      </c>
      <c r="F31" s="17" t="s">
        <v>28</v>
      </c>
      <c r="G31" s="54">
        <v>221</v>
      </c>
      <c r="H31" s="12" t="s">
        <v>30</v>
      </c>
      <c r="I31" s="21">
        <f t="shared" si="0"/>
        <v>183.42999999999998</v>
      </c>
    </row>
    <row r="32" spans="1:9" s="3" customFormat="1" ht="16.5">
      <c r="A32" s="17">
        <v>27</v>
      </c>
      <c r="B32" s="17">
        <v>0.83</v>
      </c>
      <c r="C32" s="25" t="s">
        <v>32</v>
      </c>
      <c r="D32" s="16" t="s">
        <v>189</v>
      </c>
      <c r="E32" s="16" t="s">
        <v>190</v>
      </c>
      <c r="F32" s="17" t="s">
        <v>31</v>
      </c>
      <c r="G32" s="54">
        <v>185</v>
      </c>
      <c r="H32" s="12" t="s">
        <v>30</v>
      </c>
      <c r="I32" s="21">
        <f t="shared" si="0"/>
        <v>153.54999999999998</v>
      </c>
    </row>
    <row r="33" spans="1:9" s="3" customFormat="1" ht="49.5">
      <c r="A33" s="17">
        <v>28</v>
      </c>
      <c r="B33" s="17">
        <v>3.83</v>
      </c>
      <c r="C33" s="25" t="s">
        <v>206</v>
      </c>
      <c r="D33" s="16" t="s">
        <v>189</v>
      </c>
      <c r="E33" s="16" t="s">
        <v>190</v>
      </c>
      <c r="F33" s="17" t="s">
        <v>33</v>
      </c>
      <c r="G33" s="54">
        <v>412.08</v>
      </c>
      <c r="H33" s="12" t="s">
        <v>30</v>
      </c>
      <c r="I33" s="21">
        <f t="shared" si="0"/>
        <v>1578.2664</v>
      </c>
    </row>
    <row r="34" spans="1:9" s="3" customFormat="1" ht="16.5">
      <c r="A34" s="17">
        <v>29</v>
      </c>
      <c r="B34" s="17">
        <v>44</v>
      </c>
      <c r="C34" s="28" t="s">
        <v>35</v>
      </c>
      <c r="D34" s="16" t="s">
        <v>189</v>
      </c>
      <c r="E34" s="16" t="s">
        <v>190</v>
      </c>
      <c r="F34" s="17" t="s">
        <v>34</v>
      </c>
      <c r="G34" s="54">
        <v>48</v>
      </c>
      <c r="H34" s="12" t="s">
        <v>2</v>
      </c>
      <c r="I34" s="21">
        <f t="shared" si="0"/>
        <v>2112</v>
      </c>
    </row>
    <row r="35" spans="1:9" s="3" customFormat="1" ht="66">
      <c r="A35" s="17">
        <v>30</v>
      </c>
      <c r="B35" s="17">
        <v>0.83</v>
      </c>
      <c r="C35" s="25" t="s">
        <v>207</v>
      </c>
      <c r="D35" s="16" t="s">
        <v>189</v>
      </c>
      <c r="E35" s="16" t="s">
        <v>190</v>
      </c>
      <c r="F35" s="17" t="s">
        <v>36</v>
      </c>
      <c r="G35" s="54">
        <v>3426</v>
      </c>
      <c r="H35" s="12" t="s">
        <v>30</v>
      </c>
      <c r="I35" s="21">
        <f t="shared" si="0"/>
        <v>2843.58</v>
      </c>
    </row>
    <row r="36" spans="1:9" s="3" customFormat="1" ht="49.5">
      <c r="A36" s="17">
        <v>31</v>
      </c>
      <c r="B36" s="17">
        <v>3.83</v>
      </c>
      <c r="C36" s="25" t="s">
        <v>208</v>
      </c>
      <c r="D36" s="16" t="s">
        <v>189</v>
      </c>
      <c r="E36" s="16" t="s">
        <v>190</v>
      </c>
      <c r="F36" s="17" t="s">
        <v>37</v>
      </c>
      <c r="G36" s="54">
        <v>1470</v>
      </c>
      <c r="H36" s="12" t="s">
        <v>30</v>
      </c>
      <c r="I36" s="21">
        <f t="shared" si="0"/>
        <v>5630.1</v>
      </c>
    </row>
    <row r="37" spans="1:9" ht="105.75" customHeight="1">
      <c r="A37" s="17">
        <v>32</v>
      </c>
      <c r="B37" s="17">
        <v>3.83</v>
      </c>
      <c r="C37" s="23" t="s">
        <v>539</v>
      </c>
      <c r="D37" s="16" t="s">
        <v>189</v>
      </c>
      <c r="E37" s="16" t="s">
        <v>257</v>
      </c>
      <c r="F37" s="17" t="s">
        <v>38</v>
      </c>
      <c r="G37" s="54">
        <v>2181</v>
      </c>
      <c r="H37" s="12" t="s">
        <v>30</v>
      </c>
      <c r="I37" s="21">
        <f t="shared" si="0"/>
        <v>8353.23</v>
      </c>
    </row>
    <row r="38" spans="1:9" ht="120" customHeight="1">
      <c r="A38" s="17">
        <v>33</v>
      </c>
      <c r="B38" s="17">
        <v>3.83</v>
      </c>
      <c r="C38" s="23" t="s">
        <v>540</v>
      </c>
      <c r="D38" s="16" t="s">
        <v>189</v>
      </c>
      <c r="E38" s="16" t="s">
        <v>190</v>
      </c>
      <c r="F38" s="17" t="s">
        <v>39</v>
      </c>
      <c r="G38" s="54">
        <v>851</v>
      </c>
      <c r="H38" s="12" t="s">
        <v>30</v>
      </c>
      <c r="I38" s="21">
        <f t="shared" si="0"/>
        <v>3259.33</v>
      </c>
    </row>
    <row r="39" spans="1:9" ht="108" customHeight="1">
      <c r="A39" s="17">
        <v>34</v>
      </c>
      <c r="B39" s="17">
        <v>3.83</v>
      </c>
      <c r="C39" s="23" t="s">
        <v>541</v>
      </c>
      <c r="D39" s="16" t="s">
        <v>189</v>
      </c>
      <c r="E39" s="16" t="s">
        <v>257</v>
      </c>
      <c r="F39" s="17" t="s">
        <v>40</v>
      </c>
      <c r="G39" s="54">
        <v>1293</v>
      </c>
      <c r="H39" s="12" t="s">
        <v>30</v>
      </c>
      <c r="I39" s="21">
        <f t="shared" si="0"/>
        <v>4952.1900000000005</v>
      </c>
    </row>
    <row r="40" spans="1:9" ht="122.25" customHeight="1">
      <c r="A40" s="17">
        <v>35</v>
      </c>
      <c r="B40" s="17">
        <v>3.83</v>
      </c>
      <c r="C40" s="23" t="s">
        <v>542</v>
      </c>
      <c r="D40" s="16" t="s">
        <v>189</v>
      </c>
      <c r="E40" s="16" t="s">
        <v>190</v>
      </c>
      <c r="F40" s="17" t="s">
        <v>41</v>
      </c>
      <c r="G40" s="54">
        <v>482</v>
      </c>
      <c r="H40" s="12" t="s">
        <v>30</v>
      </c>
      <c r="I40" s="21">
        <f t="shared" si="0"/>
        <v>1846.06</v>
      </c>
    </row>
    <row r="41" spans="1:9" ht="16.5">
      <c r="A41" s="17">
        <v>36</v>
      </c>
      <c r="B41" s="17">
        <v>43</v>
      </c>
      <c r="C41" s="25" t="s">
        <v>209</v>
      </c>
      <c r="D41" s="16" t="s">
        <v>189</v>
      </c>
      <c r="E41" s="16" t="s">
        <v>190</v>
      </c>
      <c r="F41" s="17" t="s">
        <v>42</v>
      </c>
      <c r="G41" s="54">
        <v>122</v>
      </c>
      <c r="H41" s="12" t="s">
        <v>2</v>
      </c>
      <c r="I41" s="21">
        <f t="shared" si="0"/>
        <v>5246</v>
      </c>
    </row>
    <row r="42" spans="1:9" ht="33">
      <c r="A42" s="17">
        <v>37</v>
      </c>
      <c r="B42" s="17">
        <v>36</v>
      </c>
      <c r="C42" s="25" t="s">
        <v>210</v>
      </c>
      <c r="D42" s="16" t="s">
        <v>189</v>
      </c>
      <c r="E42" s="16" t="s">
        <v>257</v>
      </c>
      <c r="F42" s="17" t="s">
        <v>43</v>
      </c>
      <c r="G42" s="54">
        <v>3486</v>
      </c>
      <c r="H42" s="12" t="s">
        <v>2</v>
      </c>
      <c r="I42" s="21">
        <f t="shared" si="0"/>
        <v>125496</v>
      </c>
    </row>
    <row r="43" spans="1:9" ht="66">
      <c r="A43" s="17">
        <v>38</v>
      </c>
      <c r="B43" s="17">
        <v>36</v>
      </c>
      <c r="C43" s="25" t="s">
        <v>211</v>
      </c>
      <c r="D43" s="16" t="s">
        <v>189</v>
      </c>
      <c r="E43" s="16" t="s">
        <v>190</v>
      </c>
      <c r="F43" s="17" t="s">
        <v>44</v>
      </c>
      <c r="G43" s="54">
        <v>1234.2</v>
      </c>
      <c r="H43" s="12" t="s">
        <v>2</v>
      </c>
      <c r="I43" s="21">
        <f t="shared" si="0"/>
        <v>44431.200000000004</v>
      </c>
    </row>
    <row r="44" spans="1:9" ht="49.5">
      <c r="A44" s="17">
        <v>39</v>
      </c>
      <c r="B44" s="17">
        <v>36</v>
      </c>
      <c r="C44" s="25" t="s">
        <v>212</v>
      </c>
      <c r="D44" s="16" t="s">
        <v>189</v>
      </c>
      <c r="E44" s="16" t="s">
        <v>190</v>
      </c>
      <c r="F44" s="17" t="s">
        <v>45</v>
      </c>
      <c r="G44" s="54">
        <v>386</v>
      </c>
      <c r="H44" s="12" t="s">
        <v>2</v>
      </c>
      <c r="I44" s="21">
        <f t="shared" si="0"/>
        <v>13896</v>
      </c>
    </row>
    <row r="45" spans="1:9" ht="16.5">
      <c r="A45" s="17">
        <v>40</v>
      </c>
      <c r="B45" s="17">
        <v>3.4</v>
      </c>
      <c r="C45" s="25" t="s">
        <v>29</v>
      </c>
      <c r="D45" s="16" t="s">
        <v>189</v>
      </c>
      <c r="E45" s="16" t="s">
        <v>190</v>
      </c>
      <c r="F45" s="17" t="s">
        <v>28</v>
      </c>
      <c r="G45" s="54">
        <v>221</v>
      </c>
      <c r="H45" s="12" t="s">
        <v>30</v>
      </c>
      <c r="I45" s="21">
        <f t="shared" si="0"/>
        <v>751.4</v>
      </c>
    </row>
    <row r="46" spans="1:9" ht="16.5">
      <c r="A46" s="17">
        <v>41</v>
      </c>
      <c r="B46" s="17">
        <v>3.4</v>
      </c>
      <c r="C46" s="25" t="s">
        <v>32</v>
      </c>
      <c r="D46" s="16" t="s">
        <v>189</v>
      </c>
      <c r="E46" s="16" t="s">
        <v>190</v>
      </c>
      <c r="F46" s="17" t="s">
        <v>31</v>
      </c>
      <c r="G46" s="54">
        <v>185</v>
      </c>
      <c r="H46" s="12" t="s">
        <v>30</v>
      </c>
      <c r="I46" s="21">
        <f t="shared" si="0"/>
        <v>629</v>
      </c>
    </row>
    <row r="47" spans="1:9" ht="49.5">
      <c r="A47" s="17">
        <v>42</v>
      </c>
      <c r="B47" s="17">
        <v>3.4</v>
      </c>
      <c r="C47" s="25" t="s">
        <v>206</v>
      </c>
      <c r="D47" s="16" t="s">
        <v>189</v>
      </c>
      <c r="E47" s="16" t="s">
        <v>190</v>
      </c>
      <c r="F47" s="17" t="s">
        <v>33</v>
      </c>
      <c r="G47" s="54">
        <v>412.08</v>
      </c>
      <c r="H47" s="12" t="s">
        <v>30</v>
      </c>
      <c r="I47" s="21">
        <f t="shared" si="0"/>
        <v>1401.0719999999999</v>
      </c>
    </row>
    <row r="48" spans="1:9" ht="82.5">
      <c r="A48" s="17">
        <v>43</v>
      </c>
      <c r="B48" s="17">
        <v>531.9</v>
      </c>
      <c r="C48" s="25" t="s">
        <v>213</v>
      </c>
      <c r="D48" s="16" t="s">
        <v>189</v>
      </c>
      <c r="E48" s="16" t="s">
        <v>190</v>
      </c>
      <c r="F48" s="17" t="s">
        <v>46</v>
      </c>
      <c r="G48" s="54">
        <v>65</v>
      </c>
      <c r="H48" s="12" t="s">
        <v>47</v>
      </c>
      <c r="I48" s="21">
        <f t="shared" si="0"/>
        <v>34573.5</v>
      </c>
    </row>
    <row r="49" spans="1:9" ht="49.5">
      <c r="A49" s="17">
        <v>44</v>
      </c>
      <c r="B49" s="17">
        <v>208.3</v>
      </c>
      <c r="C49" s="25" t="s">
        <v>214</v>
      </c>
      <c r="D49" s="16" t="s">
        <v>189</v>
      </c>
      <c r="E49" s="16" t="s">
        <v>190</v>
      </c>
      <c r="F49" s="17" t="s">
        <v>48</v>
      </c>
      <c r="G49" s="54">
        <v>41</v>
      </c>
      <c r="H49" s="12" t="s">
        <v>47</v>
      </c>
      <c r="I49" s="21">
        <f t="shared" si="0"/>
        <v>8540.3000000000011</v>
      </c>
    </row>
    <row r="50" spans="1:9" ht="16.5">
      <c r="A50" s="17">
        <v>45</v>
      </c>
      <c r="B50" s="17">
        <v>50</v>
      </c>
      <c r="C50" s="23" t="s">
        <v>215</v>
      </c>
      <c r="D50" s="16" t="s">
        <v>189</v>
      </c>
      <c r="E50" s="16" t="s">
        <v>257</v>
      </c>
      <c r="F50" s="17" t="s">
        <v>49</v>
      </c>
      <c r="G50" s="54">
        <v>117.5</v>
      </c>
      <c r="H50" s="12" t="s">
        <v>50</v>
      </c>
      <c r="I50" s="21">
        <f t="shared" si="0"/>
        <v>5875</v>
      </c>
    </row>
    <row r="51" spans="1:9" ht="16.5">
      <c r="A51" s="17">
        <v>46</v>
      </c>
      <c r="B51" s="17">
        <v>314</v>
      </c>
      <c r="C51" s="29" t="s">
        <v>216</v>
      </c>
      <c r="D51" s="16" t="s">
        <v>189</v>
      </c>
      <c r="E51" s="16" t="s">
        <v>190</v>
      </c>
      <c r="F51" s="17" t="s">
        <v>51</v>
      </c>
      <c r="G51" s="54">
        <v>55</v>
      </c>
      <c r="H51" s="12" t="s">
        <v>52</v>
      </c>
      <c r="I51" s="21">
        <f t="shared" si="0"/>
        <v>17270</v>
      </c>
    </row>
    <row r="52" spans="1:9" ht="66">
      <c r="A52" s="17">
        <v>47</v>
      </c>
      <c r="B52" s="17">
        <v>2</v>
      </c>
      <c r="C52" s="25" t="s">
        <v>217</v>
      </c>
      <c r="D52" s="16" t="s">
        <v>189</v>
      </c>
      <c r="E52" s="16" t="s">
        <v>257</v>
      </c>
      <c r="F52" s="17" t="s">
        <v>53</v>
      </c>
      <c r="G52" s="54">
        <v>4725</v>
      </c>
      <c r="H52" s="12" t="s">
        <v>2</v>
      </c>
      <c r="I52" s="21">
        <f t="shared" si="0"/>
        <v>9450</v>
      </c>
    </row>
    <row r="53" spans="1:9" ht="33">
      <c r="A53" s="17">
        <v>48</v>
      </c>
      <c r="B53" s="17">
        <v>2</v>
      </c>
      <c r="C53" s="25" t="s">
        <v>218</v>
      </c>
      <c r="D53" s="16" t="s">
        <v>189</v>
      </c>
      <c r="E53" s="16" t="s">
        <v>190</v>
      </c>
      <c r="F53" s="17" t="s">
        <v>54</v>
      </c>
      <c r="G53" s="54">
        <v>1323</v>
      </c>
      <c r="H53" s="12" t="s">
        <v>2</v>
      </c>
      <c r="I53" s="21">
        <f t="shared" si="0"/>
        <v>2646</v>
      </c>
    </row>
    <row r="54" spans="1:9" ht="152.25" customHeight="1">
      <c r="A54" s="17">
        <v>49</v>
      </c>
      <c r="B54" s="17">
        <v>106</v>
      </c>
      <c r="C54" s="23" t="s">
        <v>523</v>
      </c>
      <c r="D54" s="16" t="s">
        <v>189</v>
      </c>
      <c r="E54" s="16" t="s">
        <v>190</v>
      </c>
      <c r="F54" s="17" t="s">
        <v>55</v>
      </c>
      <c r="G54" s="54">
        <v>2463.3000000000002</v>
      </c>
      <c r="H54" s="12" t="s">
        <v>52</v>
      </c>
      <c r="I54" s="21">
        <f t="shared" si="0"/>
        <v>261109.80000000002</v>
      </c>
    </row>
    <row r="55" spans="1:9" ht="16.5">
      <c r="A55" s="17">
        <v>50</v>
      </c>
      <c r="B55" s="17">
        <v>56</v>
      </c>
      <c r="C55" s="30" t="s">
        <v>578</v>
      </c>
      <c r="D55" s="16" t="s">
        <v>189</v>
      </c>
      <c r="E55" s="16" t="s">
        <v>190</v>
      </c>
      <c r="F55" s="17" t="s">
        <v>56</v>
      </c>
      <c r="G55" s="54">
        <v>133</v>
      </c>
      <c r="H55" s="12" t="s">
        <v>52</v>
      </c>
      <c r="I55" s="21">
        <f t="shared" si="0"/>
        <v>7448</v>
      </c>
    </row>
    <row r="56" spans="1:9" ht="16.5">
      <c r="A56" s="17">
        <v>51</v>
      </c>
      <c r="B56" s="17">
        <v>106</v>
      </c>
      <c r="C56" s="22" t="s">
        <v>580</v>
      </c>
      <c r="D56" s="16" t="s">
        <v>189</v>
      </c>
      <c r="E56" s="16" t="s">
        <v>190</v>
      </c>
      <c r="F56" s="17" t="s">
        <v>57</v>
      </c>
      <c r="G56" s="54">
        <v>200</v>
      </c>
      <c r="H56" s="12" t="s">
        <v>52</v>
      </c>
      <c r="I56" s="21">
        <f t="shared" si="0"/>
        <v>21200</v>
      </c>
    </row>
    <row r="57" spans="1:9" ht="66">
      <c r="A57" s="17">
        <v>52</v>
      </c>
      <c r="B57" s="17">
        <v>14</v>
      </c>
      <c r="C57" s="30" t="s">
        <v>579</v>
      </c>
      <c r="D57" s="16" t="s">
        <v>189</v>
      </c>
      <c r="E57" s="16" t="s">
        <v>190</v>
      </c>
      <c r="F57" s="17" t="s">
        <v>58</v>
      </c>
      <c r="G57" s="54">
        <v>135.66</v>
      </c>
      <c r="H57" s="12" t="s">
        <v>52</v>
      </c>
      <c r="I57" s="21">
        <f t="shared" si="0"/>
        <v>1899.24</v>
      </c>
    </row>
    <row r="58" spans="1:9" ht="16.5">
      <c r="A58" s="17">
        <v>53</v>
      </c>
      <c r="B58" s="17">
        <v>8</v>
      </c>
      <c r="C58" s="31" t="s">
        <v>60</v>
      </c>
      <c r="D58" s="16" t="s">
        <v>189</v>
      </c>
      <c r="E58" s="16" t="s">
        <v>257</v>
      </c>
      <c r="F58" s="17" t="s">
        <v>59</v>
      </c>
      <c r="G58" s="54">
        <v>2500</v>
      </c>
      <c r="H58" s="12" t="s">
        <v>2</v>
      </c>
      <c r="I58" s="21">
        <f t="shared" si="0"/>
        <v>20000</v>
      </c>
    </row>
    <row r="59" spans="1:9" ht="16.5">
      <c r="A59" s="17">
        <v>54</v>
      </c>
      <c r="B59" s="17">
        <v>8</v>
      </c>
      <c r="C59" s="31" t="s">
        <v>62</v>
      </c>
      <c r="D59" s="16" t="s">
        <v>189</v>
      </c>
      <c r="E59" s="16" t="s">
        <v>257</v>
      </c>
      <c r="F59" s="17" t="s">
        <v>61</v>
      </c>
      <c r="G59" s="54">
        <v>4200</v>
      </c>
      <c r="H59" s="12" t="s">
        <v>2</v>
      </c>
      <c r="I59" s="21">
        <f t="shared" si="0"/>
        <v>33600</v>
      </c>
    </row>
    <row r="60" spans="1:9" ht="16.5">
      <c r="A60" s="17">
        <v>55</v>
      </c>
      <c r="B60" s="17">
        <v>8</v>
      </c>
      <c r="C60" s="32" t="s">
        <v>64</v>
      </c>
      <c r="D60" s="16" t="s">
        <v>189</v>
      </c>
      <c r="E60" s="16" t="s">
        <v>190</v>
      </c>
      <c r="F60" s="17" t="s">
        <v>63</v>
      </c>
      <c r="G60" s="54">
        <v>17600</v>
      </c>
      <c r="H60" s="12" t="s">
        <v>2</v>
      </c>
      <c r="I60" s="21">
        <f t="shared" si="0"/>
        <v>140800</v>
      </c>
    </row>
    <row r="61" spans="1:9" ht="16.5">
      <c r="A61" s="17">
        <v>56</v>
      </c>
      <c r="B61" s="17">
        <v>8</v>
      </c>
      <c r="C61" s="32" t="s">
        <v>66</v>
      </c>
      <c r="D61" s="16" t="s">
        <v>189</v>
      </c>
      <c r="E61" s="16" t="s">
        <v>190</v>
      </c>
      <c r="F61" s="17" t="s">
        <v>65</v>
      </c>
      <c r="G61" s="54">
        <v>4000</v>
      </c>
      <c r="H61" s="12" t="s">
        <v>2</v>
      </c>
      <c r="I61" s="21">
        <f t="shared" si="0"/>
        <v>32000</v>
      </c>
    </row>
    <row r="62" spans="1:9" ht="16.5">
      <c r="A62" s="17">
        <v>57</v>
      </c>
      <c r="B62" s="17">
        <v>4</v>
      </c>
      <c r="C62" s="25" t="s">
        <v>222</v>
      </c>
      <c r="D62" s="16" t="s">
        <v>189</v>
      </c>
      <c r="E62" s="16" t="s">
        <v>190</v>
      </c>
      <c r="F62" s="17" t="s">
        <v>67</v>
      </c>
      <c r="G62" s="54">
        <v>2764.76</v>
      </c>
      <c r="H62" s="12" t="s">
        <v>2</v>
      </c>
      <c r="I62" s="21">
        <f t="shared" si="0"/>
        <v>11059.04</v>
      </c>
    </row>
    <row r="63" spans="1:9" ht="202.5" customHeight="1">
      <c r="A63" s="17">
        <v>58</v>
      </c>
      <c r="B63" s="17">
        <v>85</v>
      </c>
      <c r="C63" s="23" t="s">
        <v>575</v>
      </c>
      <c r="D63" s="16" t="s">
        <v>189</v>
      </c>
      <c r="E63" s="16" t="s">
        <v>190</v>
      </c>
      <c r="F63" s="17" t="s">
        <v>68</v>
      </c>
      <c r="G63" s="54">
        <v>465.46</v>
      </c>
      <c r="H63" s="12" t="s">
        <v>52</v>
      </c>
      <c r="I63" s="21">
        <f t="shared" si="0"/>
        <v>39564.1</v>
      </c>
    </row>
    <row r="64" spans="1:9" ht="75" customHeight="1">
      <c r="A64" s="17">
        <v>59</v>
      </c>
      <c r="B64" s="17">
        <v>15</v>
      </c>
      <c r="C64" s="23" t="s">
        <v>577</v>
      </c>
      <c r="D64" s="16" t="s">
        <v>189</v>
      </c>
      <c r="E64" s="16" t="s">
        <v>190</v>
      </c>
      <c r="F64" s="17" t="s">
        <v>69</v>
      </c>
      <c r="G64" s="54">
        <v>126.23</v>
      </c>
      <c r="H64" s="12" t="s">
        <v>52</v>
      </c>
      <c r="I64" s="21">
        <f t="shared" si="0"/>
        <v>1893.45</v>
      </c>
    </row>
    <row r="65" spans="1:9" s="102" customFormat="1" ht="31.5" customHeight="1">
      <c r="A65" s="97">
        <v>60</v>
      </c>
      <c r="B65" s="97">
        <v>2</v>
      </c>
      <c r="C65" s="103" t="s">
        <v>223</v>
      </c>
      <c r="D65" s="99" t="s">
        <v>189</v>
      </c>
      <c r="E65" s="99" t="s">
        <v>190</v>
      </c>
      <c r="F65" s="97" t="s">
        <v>70</v>
      </c>
      <c r="G65" s="104">
        <v>2370.63</v>
      </c>
      <c r="H65" s="101" t="s">
        <v>2</v>
      </c>
      <c r="I65" s="100">
        <f t="shared" si="0"/>
        <v>4741.26</v>
      </c>
    </row>
    <row r="66" spans="1:9" ht="206.25" customHeight="1">
      <c r="A66" s="17">
        <v>61</v>
      </c>
      <c r="B66" s="17">
        <v>90</v>
      </c>
      <c r="C66" s="23" t="s">
        <v>304</v>
      </c>
      <c r="D66" s="16" t="s">
        <v>189</v>
      </c>
      <c r="E66" s="16" t="s">
        <v>190</v>
      </c>
      <c r="F66" s="17" t="s">
        <v>71</v>
      </c>
      <c r="G66" s="54">
        <v>377.63</v>
      </c>
      <c r="H66" s="12" t="s">
        <v>52</v>
      </c>
      <c r="I66" s="21">
        <f t="shared" si="0"/>
        <v>33986.699999999997</v>
      </c>
    </row>
    <row r="67" spans="1:9" ht="69.75" customHeight="1">
      <c r="A67" s="17">
        <v>62</v>
      </c>
      <c r="B67" s="17">
        <v>10</v>
      </c>
      <c r="C67" s="23" t="s">
        <v>576</v>
      </c>
      <c r="D67" s="16" t="s">
        <v>189</v>
      </c>
      <c r="E67" s="16" t="s">
        <v>190</v>
      </c>
      <c r="F67" s="17" t="s">
        <v>72</v>
      </c>
      <c r="G67" s="54">
        <v>85.43</v>
      </c>
      <c r="H67" s="12" t="s">
        <v>52</v>
      </c>
      <c r="I67" s="21">
        <f t="shared" si="0"/>
        <v>854.30000000000007</v>
      </c>
    </row>
    <row r="68" spans="1:9" ht="16.5">
      <c r="A68" s="17">
        <v>63</v>
      </c>
      <c r="B68" s="17">
        <v>2</v>
      </c>
      <c r="C68" s="25" t="s">
        <v>224</v>
      </c>
      <c r="D68" s="16" t="s">
        <v>189</v>
      </c>
      <c r="E68" s="16" t="s">
        <v>257</v>
      </c>
      <c r="F68" s="17" t="s">
        <v>73</v>
      </c>
      <c r="G68" s="54">
        <v>550</v>
      </c>
      <c r="H68" s="12" t="s">
        <v>2</v>
      </c>
      <c r="I68" s="21">
        <f t="shared" si="0"/>
        <v>1100</v>
      </c>
    </row>
    <row r="69" spans="1:9" ht="33">
      <c r="A69" s="17">
        <v>64</v>
      </c>
      <c r="B69" s="17">
        <v>2</v>
      </c>
      <c r="C69" s="25" t="s">
        <v>225</v>
      </c>
      <c r="D69" s="16" t="s">
        <v>189</v>
      </c>
      <c r="E69" s="16" t="s">
        <v>190</v>
      </c>
      <c r="F69" s="17" t="s">
        <v>74</v>
      </c>
      <c r="G69" s="54">
        <v>968.9</v>
      </c>
      <c r="H69" s="12" t="s">
        <v>2</v>
      </c>
      <c r="I69" s="21">
        <f t="shared" si="0"/>
        <v>1937.8</v>
      </c>
    </row>
    <row r="70" spans="1:9" ht="49.5">
      <c r="A70" s="17">
        <v>65</v>
      </c>
      <c r="B70" s="54">
        <v>2200</v>
      </c>
      <c r="C70" s="23" t="s">
        <v>226</v>
      </c>
      <c r="D70" s="16" t="s">
        <v>189</v>
      </c>
      <c r="E70" s="16" t="s">
        <v>190</v>
      </c>
      <c r="F70" s="17" t="s">
        <v>75</v>
      </c>
      <c r="G70" s="54">
        <v>27</v>
      </c>
      <c r="H70" s="12" t="s">
        <v>52</v>
      </c>
      <c r="I70" s="21">
        <f t="shared" ref="I70:I133" si="1">B70*G70</f>
        <v>59400</v>
      </c>
    </row>
    <row r="71" spans="1:9" ht="66">
      <c r="A71" s="17">
        <v>66</v>
      </c>
      <c r="B71" s="17">
        <v>500</v>
      </c>
      <c r="C71" s="25" t="s">
        <v>227</v>
      </c>
      <c r="D71" s="16" t="s">
        <v>189</v>
      </c>
      <c r="E71" s="16" t="s">
        <v>190</v>
      </c>
      <c r="F71" s="17" t="s">
        <v>76</v>
      </c>
      <c r="G71" s="54">
        <v>27</v>
      </c>
      <c r="H71" s="12" t="s">
        <v>2</v>
      </c>
      <c r="I71" s="21">
        <f t="shared" si="1"/>
        <v>13500</v>
      </c>
    </row>
    <row r="72" spans="1:9" ht="16.5">
      <c r="A72" s="17">
        <v>67</v>
      </c>
      <c r="B72" s="17">
        <v>6</v>
      </c>
      <c r="C72" s="25" t="s">
        <v>228</v>
      </c>
      <c r="D72" s="16" t="s">
        <v>189</v>
      </c>
      <c r="E72" s="16" t="s">
        <v>190</v>
      </c>
      <c r="F72" s="17" t="s">
        <v>77</v>
      </c>
      <c r="G72" s="54">
        <v>76</v>
      </c>
      <c r="H72" s="12" t="s">
        <v>2</v>
      </c>
      <c r="I72" s="21">
        <f t="shared" si="1"/>
        <v>456</v>
      </c>
    </row>
    <row r="73" spans="1:9" ht="49.5">
      <c r="A73" s="17">
        <v>68</v>
      </c>
      <c r="B73" s="17">
        <v>1.6</v>
      </c>
      <c r="C73" s="25" t="s">
        <v>206</v>
      </c>
      <c r="D73" s="16" t="s">
        <v>189</v>
      </c>
      <c r="E73" s="16" t="s">
        <v>190</v>
      </c>
      <c r="F73" s="17" t="s">
        <v>33</v>
      </c>
      <c r="G73" s="54">
        <v>412.08</v>
      </c>
      <c r="H73" s="12" t="s">
        <v>30</v>
      </c>
      <c r="I73" s="21">
        <f t="shared" si="1"/>
        <v>659.32799999999997</v>
      </c>
    </row>
    <row r="74" spans="1:9" ht="16.5">
      <c r="A74" s="17">
        <v>69</v>
      </c>
      <c r="B74" s="17">
        <v>6</v>
      </c>
      <c r="C74" s="25" t="s">
        <v>229</v>
      </c>
      <c r="D74" s="16" t="s">
        <v>189</v>
      </c>
      <c r="E74" s="16" t="s">
        <v>190</v>
      </c>
      <c r="F74" s="17" t="s">
        <v>78</v>
      </c>
      <c r="G74" s="54">
        <v>50</v>
      </c>
      <c r="H74" s="12" t="s">
        <v>2</v>
      </c>
      <c r="I74" s="21">
        <f t="shared" si="1"/>
        <v>300</v>
      </c>
    </row>
    <row r="75" spans="1:9" ht="66">
      <c r="A75" s="17">
        <v>70</v>
      </c>
      <c r="B75" s="17">
        <v>1.6</v>
      </c>
      <c r="C75" s="25" t="s">
        <v>207</v>
      </c>
      <c r="D75" s="16" t="s">
        <v>189</v>
      </c>
      <c r="E75" s="16" t="s">
        <v>190</v>
      </c>
      <c r="F75" s="17" t="s">
        <v>36</v>
      </c>
      <c r="G75" s="54">
        <v>3426</v>
      </c>
      <c r="H75" s="12" t="s">
        <v>30</v>
      </c>
      <c r="I75" s="21">
        <f t="shared" si="1"/>
        <v>5481.6</v>
      </c>
    </row>
    <row r="76" spans="1:9" ht="105.75" customHeight="1">
      <c r="A76" s="17">
        <v>71</v>
      </c>
      <c r="B76" s="17">
        <v>1.6</v>
      </c>
      <c r="C76" s="23" t="s">
        <v>539</v>
      </c>
      <c r="D76" s="16" t="s">
        <v>189</v>
      </c>
      <c r="E76" s="16" t="s">
        <v>257</v>
      </c>
      <c r="F76" s="17" t="s">
        <v>38</v>
      </c>
      <c r="G76" s="54">
        <v>2181</v>
      </c>
      <c r="H76" s="12" t="s">
        <v>30</v>
      </c>
      <c r="I76" s="21">
        <f t="shared" si="1"/>
        <v>3489.6000000000004</v>
      </c>
    </row>
    <row r="77" spans="1:9" ht="123" customHeight="1">
      <c r="A77" s="17">
        <v>72</v>
      </c>
      <c r="B77" s="17">
        <v>1.6</v>
      </c>
      <c r="C77" s="23" t="s">
        <v>540</v>
      </c>
      <c r="D77" s="16" t="s">
        <v>189</v>
      </c>
      <c r="E77" s="16" t="s">
        <v>190</v>
      </c>
      <c r="F77" s="17" t="s">
        <v>39</v>
      </c>
      <c r="G77" s="54">
        <v>851</v>
      </c>
      <c r="H77" s="12" t="s">
        <v>30</v>
      </c>
      <c r="I77" s="21">
        <f t="shared" si="1"/>
        <v>1361.6000000000001</v>
      </c>
    </row>
    <row r="78" spans="1:9" ht="107.25" customHeight="1">
      <c r="A78" s="17">
        <v>73</v>
      </c>
      <c r="B78" s="17">
        <v>1.6</v>
      </c>
      <c r="C78" s="23" t="s">
        <v>541</v>
      </c>
      <c r="D78" s="16" t="s">
        <v>189</v>
      </c>
      <c r="E78" s="16" t="s">
        <v>257</v>
      </c>
      <c r="F78" s="17" t="s">
        <v>40</v>
      </c>
      <c r="G78" s="54">
        <v>1293</v>
      </c>
      <c r="H78" s="12" t="s">
        <v>30</v>
      </c>
      <c r="I78" s="21">
        <f t="shared" si="1"/>
        <v>2068.8000000000002</v>
      </c>
    </row>
    <row r="79" spans="1:9" ht="120" customHeight="1">
      <c r="A79" s="17">
        <v>74</v>
      </c>
      <c r="B79" s="17">
        <v>1.6</v>
      </c>
      <c r="C79" s="23" t="s">
        <v>542</v>
      </c>
      <c r="D79" s="16" t="s">
        <v>189</v>
      </c>
      <c r="E79" s="16" t="s">
        <v>190</v>
      </c>
      <c r="F79" s="17" t="s">
        <v>41</v>
      </c>
      <c r="G79" s="54">
        <v>482</v>
      </c>
      <c r="H79" s="12" t="s">
        <v>30</v>
      </c>
      <c r="I79" s="21">
        <f t="shared" si="1"/>
        <v>771.2</v>
      </c>
    </row>
    <row r="80" spans="1:9" ht="33">
      <c r="A80" s="17">
        <v>75</v>
      </c>
      <c r="B80" s="17">
        <v>5</v>
      </c>
      <c r="C80" s="23" t="s">
        <v>230</v>
      </c>
      <c r="D80" s="16" t="s">
        <v>189</v>
      </c>
      <c r="E80" s="16" t="s">
        <v>190</v>
      </c>
      <c r="F80" s="17" t="s">
        <v>79</v>
      </c>
      <c r="G80" s="54">
        <v>990.68</v>
      </c>
      <c r="H80" s="12" t="s">
        <v>2</v>
      </c>
      <c r="I80" s="21">
        <f t="shared" si="1"/>
        <v>4953.3999999999996</v>
      </c>
    </row>
    <row r="81" spans="1:9" ht="66">
      <c r="A81" s="17">
        <v>76</v>
      </c>
      <c r="B81" s="17">
        <v>5</v>
      </c>
      <c r="C81" s="23" t="s">
        <v>532</v>
      </c>
      <c r="D81" s="16" t="s">
        <v>189</v>
      </c>
      <c r="E81" s="16" t="s">
        <v>190</v>
      </c>
      <c r="F81" s="17" t="s">
        <v>80</v>
      </c>
      <c r="G81" s="54">
        <v>2643.83</v>
      </c>
      <c r="H81" s="12" t="s">
        <v>2</v>
      </c>
      <c r="I81" s="21">
        <f t="shared" si="1"/>
        <v>13219.15</v>
      </c>
    </row>
    <row r="82" spans="1:9" ht="33">
      <c r="A82" s="17">
        <v>77</v>
      </c>
      <c r="B82" s="17">
        <v>4.7</v>
      </c>
      <c r="C82" s="25" t="s">
        <v>231</v>
      </c>
      <c r="D82" s="16" t="s">
        <v>189</v>
      </c>
      <c r="E82" s="16" t="s">
        <v>190</v>
      </c>
      <c r="F82" s="17" t="s">
        <v>81</v>
      </c>
      <c r="G82" s="54">
        <v>6579</v>
      </c>
      <c r="H82" s="12" t="s">
        <v>82</v>
      </c>
      <c r="I82" s="21">
        <f t="shared" si="1"/>
        <v>30921.300000000003</v>
      </c>
    </row>
    <row r="83" spans="1:9" ht="16.5">
      <c r="A83" s="17">
        <v>78</v>
      </c>
      <c r="B83" s="17">
        <v>0.155</v>
      </c>
      <c r="C83" s="25" t="s">
        <v>232</v>
      </c>
      <c r="D83" s="16" t="s">
        <v>189</v>
      </c>
      <c r="E83" s="16" t="s">
        <v>190</v>
      </c>
      <c r="F83" s="17" t="s">
        <v>83</v>
      </c>
      <c r="G83" s="54">
        <v>3893</v>
      </c>
      <c r="H83" s="12" t="s">
        <v>82</v>
      </c>
      <c r="I83" s="21">
        <f t="shared" si="1"/>
        <v>603.41499999999996</v>
      </c>
    </row>
    <row r="84" spans="1:9" ht="16.5">
      <c r="A84" s="17">
        <v>79</v>
      </c>
      <c r="B84" s="17">
        <v>5</v>
      </c>
      <c r="C84" s="25" t="s">
        <v>233</v>
      </c>
      <c r="D84" s="16" t="s">
        <v>189</v>
      </c>
      <c r="E84" s="16" t="s">
        <v>190</v>
      </c>
      <c r="F84" s="17" t="s">
        <v>84</v>
      </c>
      <c r="G84" s="54">
        <v>48</v>
      </c>
      <c r="H84" s="12" t="s">
        <v>2</v>
      </c>
      <c r="I84" s="21">
        <f t="shared" si="1"/>
        <v>240</v>
      </c>
    </row>
    <row r="85" spans="1:9" ht="16.5">
      <c r="A85" s="17">
        <v>80</v>
      </c>
      <c r="B85" s="17">
        <v>1</v>
      </c>
      <c r="C85" s="25" t="s">
        <v>234</v>
      </c>
      <c r="D85" s="16" t="s">
        <v>189</v>
      </c>
      <c r="E85" s="16" t="s">
        <v>190</v>
      </c>
      <c r="F85" s="17" t="s">
        <v>85</v>
      </c>
      <c r="G85" s="54">
        <v>18</v>
      </c>
      <c r="H85" s="12" t="s">
        <v>2</v>
      </c>
      <c r="I85" s="21">
        <f t="shared" si="1"/>
        <v>18</v>
      </c>
    </row>
    <row r="86" spans="1:9" ht="16.5">
      <c r="A86" s="17">
        <v>81</v>
      </c>
      <c r="B86" s="17">
        <v>1</v>
      </c>
      <c r="C86" s="25" t="s">
        <v>235</v>
      </c>
      <c r="D86" s="16" t="s">
        <v>189</v>
      </c>
      <c r="E86" s="16" t="s">
        <v>190</v>
      </c>
      <c r="F86" s="17" t="s">
        <v>86</v>
      </c>
      <c r="G86" s="54">
        <v>18</v>
      </c>
      <c r="H86" s="12" t="s">
        <v>2</v>
      </c>
      <c r="I86" s="21">
        <f t="shared" si="1"/>
        <v>18</v>
      </c>
    </row>
    <row r="87" spans="1:9" ht="16.5">
      <c r="A87" s="17">
        <v>82</v>
      </c>
      <c r="B87" s="17">
        <v>1</v>
      </c>
      <c r="C87" s="25" t="s">
        <v>236</v>
      </c>
      <c r="D87" s="16" t="s">
        <v>189</v>
      </c>
      <c r="E87" s="16" t="s">
        <v>190</v>
      </c>
      <c r="F87" s="17" t="s">
        <v>87</v>
      </c>
      <c r="G87" s="54">
        <v>740.52</v>
      </c>
      <c r="H87" s="12" t="s">
        <v>20</v>
      </c>
      <c r="I87" s="21">
        <f t="shared" si="1"/>
        <v>740.52</v>
      </c>
    </row>
    <row r="88" spans="1:9" ht="16.5">
      <c r="A88" s="17">
        <v>83</v>
      </c>
      <c r="B88" s="17">
        <v>1</v>
      </c>
      <c r="C88" s="25" t="s">
        <v>237</v>
      </c>
      <c r="D88" s="16" t="s">
        <v>189</v>
      </c>
      <c r="E88" s="16" t="s">
        <v>190</v>
      </c>
      <c r="F88" s="17" t="s">
        <v>88</v>
      </c>
      <c r="G88" s="54">
        <v>80</v>
      </c>
      <c r="H88" s="12" t="s">
        <v>2</v>
      </c>
      <c r="I88" s="21">
        <f t="shared" si="1"/>
        <v>80</v>
      </c>
    </row>
    <row r="89" spans="1:9" ht="16.5">
      <c r="A89" s="17">
        <v>84</v>
      </c>
      <c r="B89" s="17">
        <v>1</v>
      </c>
      <c r="C89" s="25" t="s">
        <v>238</v>
      </c>
      <c r="D89" s="16" t="s">
        <v>189</v>
      </c>
      <c r="E89" s="16" t="s">
        <v>190</v>
      </c>
      <c r="F89" s="17" t="s">
        <v>89</v>
      </c>
      <c r="G89" s="54">
        <v>80</v>
      </c>
      <c r="H89" s="12" t="s">
        <v>2</v>
      </c>
      <c r="I89" s="21">
        <f t="shared" si="1"/>
        <v>80</v>
      </c>
    </row>
    <row r="90" spans="1:9" ht="33">
      <c r="A90" s="17">
        <v>85</v>
      </c>
      <c r="B90" s="17">
        <v>1</v>
      </c>
      <c r="C90" s="25" t="s">
        <v>239</v>
      </c>
      <c r="D90" s="16" t="s">
        <v>189</v>
      </c>
      <c r="E90" s="16" t="s">
        <v>190</v>
      </c>
      <c r="F90" s="17" t="s">
        <v>90</v>
      </c>
      <c r="G90" s="54">
        <v>1813.49</v>
      </c>
      <c r="H90" s="12" t="s">
        <v>2</v>
      </c>
      <c r="I90" s="21">
        <f t="shared" si="1"/>
        <v>1813.49</v>
      </c>
    </row>
    <row r="91" spans="1:9" ht="33">
      <c r="A91" s="17">
        <v>86</v>
      </c>
      <c r="B91" s="17">
        <v>1</v>
      </c>
      <c r="C91" s="25" t="s">
        <v>240</v>
      </c>
      <c r="D91" s="16" t="s">
        <v>189</v>
      </c>
      <c r="E91" s="16" t="s">
        <v>190</v>
      </c>
      <c r="F91" s="17" t="s">
        <v>91</v>
      </c>
      <c r="G91" s="54">
        <v>142</v>
      </c>
      <c r="H91" s="12" t="s">
        <v>2</v>
      </c>
      <c r="I91" s="21">
        <f t="shared" si="1"/>
        <v>142</v>
      </c>
    </row>
    <row r="92" spans="1:9" ht="53.25" customHeight="1">
      <c r="A92" s="17">
        <v>87</v>
      </c>
      <c r="B92" s="17">
        <v>1</v>
      </c>
      <c r="C92" s="25" t="s">
        <v>241</v>
      </c>
      <c r="D92" s="16" t="s">
        <v>189</v>
      </c>
      <c r="E92" s="16" t="s">
        <v>190</v>
      </c>
      <c r="F92" s="17" t="s">
        <v>92</v>
      </c>
      <c r="G92" s="54">
        <v>1594.67</v>
      </c>
      <c r="H92" s="12" t="s">
        <v>2</v>
      </c>
      <c r="I92" s="21">
        <f t="shared" si="1"/>
        <v>1594.67</v>
      </c>
    </row>
    <row r="93" spans="1:9" ht="16.5">
      <c r="A93" s="17">
        <v>88</v>
      </c>
      <c r="B93" s="17">
        <v>18</v>
      </c>
      <c r="C93" s="22" t="s">
        <v>242</v>
      </c>
      <c r="D93" s="16" t="s">
        <v>189</v>
      </c>
      <c r="E93" s="16" t="s">
        <v>257</v>
      </c>
      <c r="F93" s="17" t="s">
        <v>93</v>
      </c>
      <c r="G93" s="54">
        <v>105</v>
      </c>
      <c r="H93" s="12" t="s">
        <v>50</v>
      </c>
      <c r="I93" s="21">
        <f t="shared" si="1"/>
        <v>1890</v>
      </c>
    </row>
    <row r="94" spans="1:9" ht="49.5">
      <c r="A94" s="17">
        <v>89</v>
      </c>
      <c r="B94" s="17">
        <v>30</v>
      </c>
      <c r="C94" s="25" t="s">
        <v>243</v>
      </c>
      <c r="D94" s="16" t="s">
        <v>189</v>
      </c>
      <c r="E94" s="16" t="s">
        <v>190</v>
      </c>
      <c r="F94" s="17" t="s">
        <v>94</v>
      </c>
      <c r="G94" s="54">
        <v>14.03</v>
      </c>
      <c r="H94" s="12" t="s">
        <v>52</v>
      </c>
      <c r="I94" s="21">
        <f t="shared" si="1"/>
        <v>420.9</v>
      </c>
    </row>
    <row r="95" spans="1:9" ht="16.5">
      <c r="A95" s="17">
        <v>90</v>
      </c>
      <c r="B95" s="17">
        <v>2</v>
      </c>
      <c r="C95" s="25" t="s">
        <v>244</v>
      </c>
      <c r="D95" s="16" t="s">
        <v>189</v>
      </c>
      <c r="E95" s="16" t="s">
        <v>190</v>
      </c>
      <c r="F95" s="17" t="s">
        <v>95</v>
      </c>
      <c r="G95" s="54">
        <v>1024</v>
      </c>
      <c r="H95" s="12" t="s">
        <v>96</v>
      </c>
      <c r="I95" s="21">
        <f t="shared" si="1"/>
        <v>2048</v>
      </c>
    </row>
    <row r="96" spans="1:9" ht="66">
      <c r="A96" s="17">
        <v>91</v>
      </c>
      <c r="B96" s="17">
        <v>1</v>
      </c>
      <c r="C96" s="25" t="s">
        <v>194</v>
      </c>
      <c r="D96" s="16" t="s">
        <v>189</v>
      </c>
      <c r="E96" s="16" t="s">
        <v>190</v>
      </c>
      <c r="F96" s="17" t="s">
        <v>8</v>
      </c>
      <c r="G96" s="54">
        <v>3299.7</v>
      </c>
      <c r="H96" s="12" t="s">
        <v>2</v>
      </c>
      <c r="I96" s="21">
        <f t="shared" si="1"/>
        <v>3299.7</v>
      </c>
    </row>
    <row r="97" spans="1:9" ht="16.5">
      <c r="A97" s="17">
        <v>92</v>
      </c>
      <c r="B97" s="17">
        <v>2</v>
      </c>
      <c r="C97" s="25" t="s">
        <v>245</v>
      </c>
      <c r="D97" s="16" t="s">
        <v>189</v>
      </c>
      <c r="E97" s="16" t="s">
        <v>190</v>
      </c>
      <c r="F97" s="17" t="s">
        <v>97</v>
      </c>
      <c r="G97" s="54">
        <v>1024</v>
      </c>
      <c r="H97" s="12" t="s">
        <v>96</v>
      </c>
      <c r="I97" s="21">
        <f t="shared" si="1"/>
        <v>2048</v>
      </c>
    </row>
    <row r="98" spans="1:9" ht="99">
      <c r="A98" s="17">
        <v>93</v>
      </c>
      <c r="B98" s="17">
        <v>8</v>
      </c>
      <c r="C98" s="25" t="s">
        <v>246</v>
      </c>
      <c r="D98" s="16" t="s">
        <v>189</v>
      </c>
      <c r="E98" s="16" t="s">
        <v>257</v>
      </c>
      <c r="F98" s="17" t="s">
        <v>98</v>
      </c>
      <c r="G98" s="54">
        <v>13913</v>
      </c>
      <c r="H98" s="12" t="s">
        <v>2</v>
      </c>
      <c r="I98" s="21">
        <f t="shared" si="1"/>
        <v>111304</v>
      </c>
    </row>
    <row r="99" spans="1:9" ht="49.5">
      <c r="A99" s="17">
        <v>94</v>
      </c>
      <c r="B99" s="17">
        <v>8</v>
      </c>
      <c r="C99" s="23" t="s">
        <v>533</v>
      </c>
      <c r="D99" s="16" t="s">
        <v>189</v>
      </c>
      <c r="E99" s="16" t="s">
        <v>190</v>
      </c>
      <c r="F99" s="17" t="s">
        <v>99</v>
      </c>
      <c r="G99" s="54">
        <v>928</v>
      </c>
      <c r="H99" s="12" t="s">
        <v>2</v>
      </c>
      <c r="I99" s="21">
        <f t="shared" si="1"/>
        <v>7424</v>
      </c>
    </row>
    <row r="100" spans="1:9" ht="16.5">
      <c r="A100" s="17">
        <v>95</v>
      </c>
      <c r="B100" s="17">
        <v>8</v>
      </c>
      <c r="C100" s="25" t="s">
        <v>101</v>
      </c>
      <c r="D100" s="16" t="s">
        <v>189</v>
      </c>
      <c r="E100" s="16" t="s">
        <v>190</v>
      </c>
      <c r="F100" s="17" t="s">
        <v>100</v>
      </c>
      <c r="G100" s="54">
        <v>1379</v>
      </c>
      <c r="H100" s="12" t="s">
        <v>2</v>
      </c>
      <c r="I100" s="21">
        <f t="shared" si="1"/>
        <v>11032</v>
      </c>
    </row>
    <row r="101" spans="1:9" ht="33">
      <c r="A101" s="17">
        <v>96</v>
      </c>
      <c r="B101" s="17">
        <v>6.1</v>
      </c>
      <c r="C101" s="25" t="s">
        <v>231</v>
      </c>
      <c r="D101" s="16" t="s">
        <v>189</v>
      </c>
      <c r="E101" s="16" t="s">
        <v>190</v>
      </c>
      <c r="F101" s="17" t="s">
        <v>81</v>
      </c>
      <c r="G101" s="54">
        <v>6579</v>
      </c>
      <c r="H101" s="12" t="s">
        <v>82</v>
      </c>
      <c r="I101" s="21">
        <f t="shared" si="1"/>
        <v>40131.899999999994</v>
      </c>
    </row>
    <row r="102" spans="1:9" ht="16.5">
      <c r="A102" s="17">
        <v>97</v>
      </c>
      <c r="B102" s="17">
        <v>0.248</v>
      </c>
      <c r="C102" s="25" t="s">
        <v>232</v>
      </c>
      <c r="D102" s="16" t="s">
        <v>189</v>
      </c>
      <c r="E102" s="16" t="s">
        <v>190</v>
      </c>
      <c r="F102" s="17" t="s">
        <v>83</v>
      </c>
      <c r="G102" s="54">
        <v>3893</v>
      </c>
      <c r="H102" s="12" t="s">
        <v>82</v>
      </c>
      <c r="I102" s="21">
        <f t="shared" si="1"/>
        <v>965.46399999999994</v>
      </c>
    </row>
    <row r="103" spans="1:9" ht="16.5">
      <c r="A103" s="17">
        <v>98</v>
      </c>
      <c r="B103" s="17">
        <v>8</v>
      </c>
      <c r="C103" s="25" t="s">
        <v>233</v>
      </c>
      <c r="D103" s="16" t="s">
        <v>189</v>
      </c>
      <c r="E103" s="16" t="s">
        <v>190</v>
      </c>
      <c r="F103" s="17" t="s">
        <v>84</v>
      </c>
      <c r="G103" s="54">
        <v>48</v>
      </c>
      <c r="H103" s="12" t="s">
        <v>2</v>
      </c>
      <c r="I103" s="21">
        <f t="shared" si="1"/>
        <v>384</v>
      </c>
    </row>
    <row r="104" spans="1:9" ht="16.5">
      <c r="A104" s="17">
        <v>99</v>
      </c>
      <c r="B104" s="17">
        <v>8</v>
      </c>
      <c r="C104" s="25" t="s">
        <v>574</v>
      </c>
      <c r="D104" s="16" t="s">
        <v>189</v>
      </c>
      <c r="E104" s="16" t="s">
        <v>257</v>
      </c>
      <c r="F104" s="17" t="s">
        <v>102</v>
      </c>
      <c r="G104" s="54">
        <v>6450</v>
      </c>
      <c r="H104" s="12" t="s">
        <v>2</v>
      </c>
      <c r="I104" s="21">
        <f t="shared" si="1"/>
        <v>51600</v>
      </c>
    </row>
    <row r="105" spans="1:9" ht="16.5">
      <c r="A105" s="17">
        <v>100</v>
      </c>
      <c r="B105" s="17">
        <v>50</v>
      </c>
      <c r="C105" s="23" t="s">
        <v>573</v>
      </c>
      <c r="D105" s="16" t="s">
        <v>189</v>
      </c>
      <c r="E105" s="16" t="s">
        <v>257</v>
      </c>
      <c r="F105" s="17" t="s">
        <v>49</v>
      </c>
      <c r="G105" s="54">
        <v>117.5</v>
      </c>
      <c r="H105" s="12" t="s">
        <v>50</v>
      </c>
      <c r="I105" s="21">
        <f t="shared" si="1"/>
        <v>5875</v>
      </c>
    </row>
    <row r="106" spans="1:9" ht="33">
      <c r="A106" s="17">
        <v>101</v>
      </c>
      <c r="B106" s="17">
        <v>8</v>
      </c>
      <c r="C106" s="25" t="s">
        <v>247</v>
      </c>
      <c r="D106" s="16" t="s">
        <v>189</v>
      </c>
      <c r="E106" s="16" t="s">
        <v>190</v>
      </c>
      <c r="F106" s="17" t="s">
        <v>104</v>
      </c>
      <c r="G106" s="54">
        <v>1268</v>
      </c>
      <c r="H106" s="12" t="s">
        <v>2</v>
      </c>
      <c r="I106" s="21">
        <f t="shared" si="1"/>
        <v>10144</v>
      </c>
    </row>
    <row r="107" spans="1:9" ht="16.5">
      <c r="A107" s="17">
        <v>102</v>
      </c>
      <c r="B107" s="17">
        <v>1</v>
      </c>
      <c r="C107" s="25" t="s">
        <v>106</v>
      </c>
      <c r="D107" s="16" t="s">
        <v>189</v>
      </c>
      <c r="E107" s="16" t="s">
        <v>257</v>
      </c>
      <c r="F107" s="17" t="s">
        <v>105</v>
      </c>
      <c r="G107" s="54">
        <v>9818</v>
      </c>
      <c r="H107" s="12" t="s">
        <v>2</v>
      </c>
      <c r="I107" s="21">
        <f t="shared" si="1"/>
        <v>9818</v>
      </c>
    </row>
    <row r="108" spans="1:9" ht="33">
      <c r="A108" s="17">
        <v>103</v>
      </c>
      <c r="B108" s="17">
        <v>400</v>
      </c>
      <c r="C108" s="25" t="s">
        <v>248</v>
      </c>
      <c r="D108" s="16" t="s">
        <v>189</v>
      </c>
      <c r="E108" s="16" t="s">
        <v>190</v>
      </c>
      <c r="F108" s="17" t="s">
        <v>107</v>
      </c>
      <c r="G108" s="54">
        <v>83</v>
      </c>
      <c r="H108" s="12" t="s">
        <v>50</v>
      </c>
      <c r="I108" s="21">
        <f t="shared" si="1"/>
        <v>33200</v>
      </c>
    </row>
    <row r="109" spans="1:9" ht="16.5">
      <c r="A109" s="17">
        <v>104</v>
      </c>
      <c r="B109" s="17">
        <v>12</v>
      </c>
      <c r="C109" s="25" t="s">
        <v>249</v>
      </c>
      <c r="D109" s="16" t="s">
        <v>189</v>
      </c>
      <c r="E109" s="16" t="s">
        <v>257</v>
      </c>
      <c r="F109" s="17" t="s">
        <v>108</v>
      </c>
      <c r="G109" s="54">
        <v>1386</v>
      </c>
      <c r="H109" s="12" t="s">
        <v>2</v>
      </c>
      <c r="I109" s="21">
        <f t="shared" si="1"/>
        <v>16632</v>
      </c>
    </row>
    <row r="110" spans="1:9" ht="16.5">
      <c r="A110" s="17">
        <v>105</v>
      </c>
      <c r="B110" s="17">
        <v>1</v>
      </c>
      <c r="C110" s="25" t="s">
        <v>110</v>
      </c>
      <c r="D110" s="16" t="s">
        <v>189</v>
      </c>
      <c r="E110" s="16" t="s">
        <v>257</v>
      </c>
      <c r="F110" s="17" t="s">
        <v>109</v>
      </c>
      <c r="G110" s="54">
        <v>4410</v>
      </c>
      <c r="H110" s="12" t="s">
        <v>2</v>
      </c>
      <c r="I110" s="21">
        <f t="shared" si="1"/>
        <v>4410</v>
      </c>
    </row>
    <row r="111" spans="1:9" ht="16.5">
      <c r="A111" s="17">
        <v>106</v>
      </c>
      <c r="B111" s="17">
        <v>2</v>
      </c>
      <c r="C111" s="25" t="s">
        <v>112</v>
      </c>
      <c r="D111" s="16" t="s">
        <v>189</v>
      </c>
      <c r="E111" s="16" t="s">
        <v>257</v>
      </c>
      <c r="F111" s="17" t="s">
        <v>111</v>
      </c>
      <c r="G111" s="54">
        <v>9240</v>
      </c>
      <c r="H111" s="12" t="s">
        <v>2</v>
      </c>
      <c r="I111" s="21">
        <f t="shared" si="1"/>
        <v>18480</v>
      </c>
    </row>
    <row r="112" spans="1:9" ht="16.5">
      <c r="A112" s="17">
        <v>107</v>
      </c>
      <c r="B112" s="17">
        <v>2</v>
      </c>
      <c r="C112" s="25" t="s">
        <v>250</v>
      </c>
      <c r="D112" s="16" t="s">
        <v>189</v>
      </c>
      <c r="E112" s="16" t="s">
        <v>257</v>
      </c>
      <c r="F112" s="17" t="s">
        <v>113</v>
      </c>
      <c r="G112" s="54">
        <v>1386</v>
      </c>
      <c r="H112" s="12" t="s">
        <v>20</v>
      </c>
      <c r="I112" s="21">
        <f t="shared" si="1"/>
        <v>2772</v>
      </c>
    </row>
    <row r="113" spans="1:9" ht="16.5">
      <c r="A113" s="17">
        <v>108</v>
      </c>
      <c r="B113" s="17">
        <v>6</v>
      </c>
      <c r="C113" s="25" t="s">
        <v>251</v>
      </c>
      <c r="D113" s="16" t="s">
        <v>189</v>
      </c>
      <c r="E113" s="16" t="s">
        <v>257</v>
      </c>
      <c r="F113" s="17" t="s">
        <v>114</v>
      </c>
      <c r="G113" s="54">
        <v>4620</v>
      </c>
      <c r="H113" s="12" t="s">
        <v>2</v>
      </c>
      <c r="I113" s="21">
        <f t="shared" si="1"/>
        <v>27720</v>
      </c>
    </row>
    <row r="114" spans="1:9" ht="16.5">
      <c r="A114" s="17">
        <v>109</v>
      </c>
      <c r="B114" s="17">
        <v>4</v>
      </c>
      <c r="C114" s="25" t="s">
        <v>116</v>
      </c>
      <c r="D114" s="16" t="s">
        <v>189</v>
      </c>
      <c r="E114" s="16" t="s">
        <v>257</v>
      </c>
      <c r="F114" s="17" t="s">
        <v>115</v>
      </c>
      <c r="G114" s="54">
        <v>231</v>
      </c>
      <c r="H114" s="12" t="s">
        <v>2</v>
      </c>
      <c r="I114" s="21">
        <f t="shared" si="1"/>
        <v>924</v>
      </c>
    </row>
    <row r="115" spans="1:9" ht="16.5">
      <c r="A115" s="17">
        <v>110</v>
      </c>
      <c r="B115" s="17">
        <v>4</v>
      </c>
      <c r="C115" s="25" t="s">
        <v>118</v>
      </c>
      <c r="D115" s="16" t="s">
        <v>189</v>
      </c>
      <c r="E115" s="16" t="s">
        <v>257</v>
      </c>
      <c r="F115" s="17" t="s">
        <v>117</v>
      </c>
      <c r="G115" s="54">
        <v>578</v>
      </c>
      <c r="H115" s="12" t="s">
        <v>2</v>
      </c>
      <c r="I115" s="21">
        <f t="shared" si="1"/>
        <v>2312</v>
      </c>
    </row>
    <row r="116" spans="1:9" ht="16.5">
      <c r="A116" s="17">
        <v>111</v>
      </c>
      <c r="B116" s="17">
        <v>4</v>
      </c>
      <c r="C116" s="25" t="s">
        <v>120</v>
      </c>
      <c r="D116" s="16" t="s">
        <v>189</v>
      </c>
      <c r="E116" s="16" t="s">
        <v>257</v>
      </c>
      <c r="F116" s="17" t="s">
        <v>119</v>
      </c>
      <c r="G116" s="54">
        <v>289</v>
      </c>
      <c r="H116" s="12" t="s">
        <v>20</v>
      </c>
      <c r="I116" s="21">
        <f t="shared" si="1"/>
        <v>1156</v>
      </c>
    </row>
    <row r="117" spans="1:9" ht="16.5">
      <c r="A117" s="17">
        <v>112</v>
      </c>
      <c r="B117" s="17">
        <v>1</v>
      </c>
      <c r="C117" s="25" t="s">
        <v>122</v>
      </c>
      <c r="D117" s="16" t="s">
        <v>189</v>
      </c>
      <c r="E117" s="16" t="s">
        <v>257</v>
      </c>
      <c r="F117" s="17" t="s">
        <v>121</v>
      </c>
      <c r="G117" s="54">
        <v>1386</v>
      </c>
      <c r="H117" s="12" t="s">
        <v>2</v>
      </c>
      <c r="I117" s="21">
        <f t="shared" si="1"/>
        <v>1386</v>
      </c>
    </row>
    <row r="118" spans="1:9" ht="16.5">
      <c r="A118" s="17">
        <v>113</v>
      </c>
      <c r="B118" s="17">
        <v>1</v>
      </c>
      <c r="C118" s="25" t="s">
        <v>124</v>
      </c>
      <c r="D118" s="16" t="s">
        <v>189</v>
      </c>
      <c r="E118" s="16" t="s">
        <v>257</v>
      </c>
      <c r="F118" s="17" t="s">
        <v>123</v>
      </c>
      <c r="G118" s="54">
        <v>6050</v>
      </c>
      <c r="H118" s="12" t="s">
        <v>2</v>
      </c>
      <c r="I118" s="21">
        <f t="shared" si="1"/>
        <v>6050</v>
      </c>
    </row>
    <row r="119" spans="1:9" ht="16.5">
      <c r="A119" s="17">
        <v>114</v>
      </c>
      <c r="B119" s="17">
        <v>4</v>
      </c>
      <c r="C119" s="25" t="s">
        <v>126</v>
      </c>
      <c r="D119" s="16" t="s">
        <v>189</v>
      </c>
      <c r="E119" s="16" t="s">
        <v>257</v>
      </c>
      <c r="F119" s="17" t="s">
        <v>125</v>
      </c>
      <c r="G119" s="54">
        <v>924</v>
      </c>
      <c r="H119" s="12" t="s">
        <v>2</v>
      </c>
      <c r="I119" s="21">
        <f t="shared" si="1"/>
        <v>3696</v>
      </c>
    </row>
    <row r="120" spans="1:9" ht="16.5">
      <c r="A120" s="17">
        <v>115</v>
      </c>
      <c r="B120" s="17">
        <v>1</v>
      </c>
      <c r="C120" s="25" t="s">
        <v>128</v>
      </c>
      <c r="D120" s="16" t="s">
        <v>189</v>
      </c>
      <c r="E120" s="16" t="s">
        <v>257</v>
      </c>
      <c r="F120" s="17" t="s">
        <v>127</v>
      </c>
      <c r="G120" s="54">
        <v>1733</v>
      </c>
      <c r="H120" s="12" t="s">
        <v>2</v>
      </c>
      <c r="I120" s="21">
        <f t="shared" si="1"/>
        <v>1733</v>
      </c>
    </row>
    <row r="121" spans="1:9" ht="16.5">
      <c r="A121" s="17">
        <v>116</v>
      </c>
      <c r="B121" s="17">
        <v>10</v>
      </c>
      <c r="C121" s="25" t="s">
        <v>130</v>
      </c>
      <c r="D121" s="16" t="s">
        <v>189</v>
      </c>
      <c r="E121" s="16" t="s">
        <v>257</v>
      </c>
      <c r="F121" s="17" t="s">
        <v>129</v>
      </c>
      <c r="G121" s="54">
        <v>116</v>
      </c>
      <c r="H121" s="12" t="s">
        <v>2</v>
      </c>
      <c r="I121" s="21">
        <f t="shared" si="1"/>
        <v>1160</v>
      </c>
    </row>
    <row r="122" spans="1:9" ht="33">
      <c r="A122" s="17">
        <v>117</v>
      </c>
      <c r="B122" s="17">
        <v>1</v>
      </c>
      <c r="C122" s="25" t="s">
        <v>252</v>
      </c>
      <c r="D122" s="16" t="s">
        <v>189</v>
      </c>
      <c r="E122" s="16" t="s">
        <v>257</v>
      </c>
      <c r="F122" s="17" t="s">
        <v>131</v>
      </c>
      <c r="G122" s="54">
        <v>10238</v>
      </c>
      <c r="H122" s="12" t="s">
        <v>2</v>
      </c>
      <c r="I122" s="21">
        <f t="shared" si="1"/>
        <v>10238</v>
      </c>
    </row>
    <row r="123" spans="1:9" ht="16.5">
      <c r="A123" s="17">
        <v>118</v>
      </c>
      <c r="B123" s="17">
        <v>1</v>
      </c>
      <c r="C123" s="25" t="s">
        <v>133</v>
      </c>
      <c r="D123" s="16" t="s">
        <v>189</v>
      </c>
      <c r="E123" s="16" t="s">
        <v>257</v>
      </c>
      <c r="F123" s="17" t="s">
        <v>132</v>
      </c>
      <c r="G123" s="54">
        <v>578</v>
      </c>
      <c r="H123" s="12" t="s">
        <v>2</v>
      </c>
      <c r="I123" s="21">
        <f t="shared" si="1"/>
        <v>578</v>
      </c>
    </row>
    <row r="124" spans="1:9" ht="264">
      <c r="A124" s="17">
        <v>119</v>
      </c>
      <c r="B124" s="17">
        <v>1</v>
      </c>
      <c r="C124" s="25" t="s">
        <v>253</v>
      </c>
      <c r="D124" s="16" t="s">
        <v>189</v>
      </c>
      <c r="E124" s="16" t="s">
        <v>257</v>
      </c>
      <c r="F124" s="17" t="s">
        <v>134</v>
      </c>
      <c r="G124" s="54">
        <v>4925</v>
      </c>
      <c r="H124" s="12" t="s">
        <v>20</v>
      </c>
      <c r="I124" s="21">
        <f t="shared" si="1"/>
        <v>4925</v>
      </c>
    </row>
    <row r="125" spans="1:9" ht="16.5">
      <c r="A125" s="17">
        <v>120</v>
      </c>
      <c r="B125" s="17">
        <v>1</v>
      </c>
      <c r="C125" s="25" t="s">
        <v>254</v>
      </c>
      <c r="D125" s="16" t="s">
        <v>189</v>
      </c>
      <c r="E125" s="16" t="s">
        <v>257</v>
      </c>
      <c r="F125" s="17" t="s">
        <v>135</v>
      </c>
      <c r="G125" s="54">
        <v>1733</v>
      </c>
      <c r="H125" s="12" t="s">
        <v>2</v>
      </c>
      <c r="I125" s="21">
        <f t="shared" si="1"/>
        <v>1733</v>
      </c>
    </row>
    <row r="126" spans="1:9" ht="16.5">
      <c r="A126" s="17">
        <v>121</v>
      </c>
      <c r="B126" s="17">
        <v>1</v>
      </c>
      <c r="C126" s="25" t="s">
        <v>137</v>
      </c>
      <c r="D126" s="16" t="s">
        <v>189</v>
      </c>
      <c r="E126" s="16" t="s">
        <v>257</v>
      </c>
      <c r="F126" s="17" t="s">
        <v>136</v>
      </c>
      <c r="G126" s="54">
        <v>289</v>
      </c>
      <c r="H126" s="12" t="s">
        <v>2</v>
      </c>
      <c r="I126" s="21">
        <f t="shared" si="1"/>
        <v>289</v>
      </c>
    </row>
    <row r="127" spans="1:9" ht="16.5">
      <c r="A127" s="17">
        <v>122</v>
      </c>
      <c r="B127" s="17">
        <v>8</v>
      </c>
      <c r="C127" s="25" t="s">
        <v>139</v>
      </c>
      <c r="D127" s="16" t="s">
        <v>189</v>
      </c>
      <c r="E127" s="16" t="s">
        <v>257</v>
      </c>
      <c r="F127" s="17" t="s">
        <v>138</v>
      </c>
      <c r="G127" s="54">
        <v>116</v>
      </c>
      <c r="H127" s="12" t="s">
        <v>2</v>
      </c>
      <c r="I127" s="21">
        <f t="shared" si="1"/>
        <v>928</v>
      </c>
    </row>
    <row r="128" spans="1:9" ht="16.5">
      <c r="A128" s="17">
        <v>123</v>
      </c>
      <c r="B128" s="17">
        <v>2</v>
      </c>
      <c r="C128" s="25" t="s">
        <v>141</v>
      </c>
      <c r="D128" s="16" t="s">
        <v>189</v>
      </c>
      <c r="E128" s="16" t="s">
        <v>257</v>
      </c>
      <c r="F128" s="17" t="s">
        <v>140</v>
      </c>
      <c r="G128" s="54">
        <v>693</v>
      </c>
      <c r="H128" s="12" t="s">
        <v>2</v>
      </c>
      <c r="I128" s="21">
        <f t="shared" si="1"/>
        <v>1386</v>
      </c>
    </row>
    <row r="129" spans="1:9" ht="16.5">
      <c r="A129" s="17">
        <v>124</v>
      </c>
      <c r="B129" s="17">
        <v>1</v>
      </c>
      <c r="C129" s="25" t="s">
        <v>143</v>
      </c>
      <c r="D129" s="16" t="s">
        <v>189</v>
      </c>
      <c r="E129" s="16" t="s">
        <v>257</v>
      </c>
      <c r="F129" s="17" t="s">
        <v>142</v>
      </c>
      <c r="G129" s="54">
        <v>2888</v>
      </c>
      <c r="H129" s="12" t="s">
        <v>2</v>
      </c>
      <c r="I129" s="21">
        <f t="shared" si="1"/>
        <v>2888</v>
      </c>
    </row>
    <row r="130" spans="1:9" ht="16.5">
      <c r="A130" s="17">
        <v>125</v>
      </c>
      <c r="B130" s="17">
        <v>1</v>
      </c>
      <c r="C130" s="25" t="s">
        <v>145</v>
      </c>
      <c r="D130" s="16" t="s">
        <v>189</v>
      </c>
      <c r="E130" s="16" t="s">
        <v>257</v>
      </c>
      <c r="F130" s="17" t="s">
        <v>144</v>
      </c>
      <c r="G130" s="54">
        <v>13860</v>
      </c>
      <c r="H130" s="12" t="s">
        <v>2</v>
      </c>
      <c r="I130" s="21">
        <f t="shared" si="1"/>
        <v>13860</v>
      </c>
    </row>
    <row r="131" spans="1:9" ht="33">
      <c r="A131" s="17">
        <v>126</v>
      </c>
      <c r="B131" s="17">
        <v>1</v>
      </c>
      <c r="C131" s="25" t="s">
        <v>255</v>
      </c>
      <c r="D131" s="16" t="s">
        <v>189</v>
      </c>
      <c r="E131" s="16" t="s">
        <v>190</v>
      </c>
      <c r="F131" s="17" t="s">
        <v>146</v>
      </c>
      <c r="G131" s="54">
        <v>1654</v>
      </c>
      <c r="H131" s="12" t="s">
        <v>2</v>
      </c>
      <c r="I131" s="21">
        <f t="shared" si="1"/>
        <v>1654</v>
      </c>
    </row>
    <row r="132" spans="1:9" ht="33">
      <c r="A132" s="17">
        <v>127</v>
      </c>
      <c r="B132" s="17">
        <v>1</v>
      </c>
      <c r="C132" s="25" t="s">
        <v>256</v>
      </c>
      <c r="D132" s="16" t="s">
        <v>189</v>
      </c>
      <c r="E132" s="16" t="s">
        <v>190</v>
      </c>
      <c r="F132" s="17" t="s">
        <v>147</v>
      </c>
      <c r="G132" s="54">
        <v>2205</v>
      </c>
      <c r="H132" s="12" t="s">
        <v>2</v>
      </c>
      <c r="I132" s="21">
        <f t="shared" si="1"/>
        <v>2205</v>
      </c>
    </row>
    <row r="133" spans="1:9" ht="16.5">
      <c r="A133" s="17">
        <v>128</v>
      </c>
      <c r="B133" s="17">
        <v>1</v>
      </c>
      <c r="C133" s="25" t="s">
        <v>149</v>
      </c>
      <c r="D133" s="16" t="s">
        <v>189</v>
      </c>
      <c r="E133" s="16" t="s">
        <v>257</v>
      </c>
      <c r="F133" s="17" t="s">
        <v>148</v>
      </c>
      <c r="G133" s="54">
        <v>1654</v>
      </c>
      <c r="H133" s="12" t="s">
        <v>2</v>
      </c>
      <c r="I133" s="21">
        <f t="shared" si="1"/>
        <v>1654</v>
      </c>
    </row>
    <row r="134" spans="1:9" ht="16.5">
      <c r="A134" s="17">
        <v>129</v>
      </c>
      <c r="B134" s="17">
        <v>7.5</v>
      </c>
      <c r="C134" s="33" t="s">
        <v>188</v>
      </c>
      <c r="D134" s="16" t="s">
        <v>189</v>
      </c>
      <c r="E134" s="16" t="s">
        <v>190</v>
      </c>
      <c r="F134" s="17" t="s">
        <v>150</v>
      </c>
      <c r="G134" s="21">
        <v>765</v>
      </c>
      <c r="H134" s="12" t="s">
        <v>151</v>
      </c>
      <c r="I134" s="21">
        <f>B134*G134</f>
        <v>5737.5</v>
      </c>
    </row>
    <row r="135" spans="1:9" ht="16.5">
      <c r="A135" s="17">
        <v>130</v>
      </c>
      <c r="B135" s="55">
        <v>26</v>
      </c>
      <c r="C135" s="33" t="s">
        <v>258</v>
      </c>
      <c r="D135" s="16" t="s">
        <v>189</v>
      </c>
      <c r="E135" s="16" t="s">
        <v>190</v>
      </c>
      <c r="F135" s="17" t="s">
        <v>95</v>
      </c>
      <c r="G135" s="21">
        <v>1024</v>
      </c>
      <c r="H135" s="12" t="s">
        <v>96</v>
      </c>
      <c r="I135" s="21">
        <f t="shared" ref="I135:I177" si="2">B135*G135</f>
        <v>26624</v>
      </c>
    </row>
    <row r="136" spans="1:9" ht="66">
      <c r="A136" s="17">
        <v>131</v>
      </c>
      <c r="B136" s="55">
        <v>13</v>
      </c>
      <c r="C136" s="33" t="s">
        <v>194</v>
      </c>
      <c r="D136" s="16" t="s">
        <v>189</v>
      </c>
      <c r="E136" s="16" t="s">
        <v>190</v>
      </c>
      <c r="F136" s="17" t="s">
        <v>8</v>
      </c>
      <c r="G136" s="21">
        <v>3299.7</v>
      </c>
      <c r="H136" s="12" t="s">
        <v>2</v>
      </c>
      <c r="I136" s="21">
        <f t="shared" si="2"/>
        <v>42896.1</v>
      </c>
    </row>
    <row r="137" spans="1:9" ht="23.25" customHeight="1">
      <c r="A137" s="17">
        <v>132</v>
      </c>
      <c r="B137" s="55">
        <v>26</v>
      </c>
      <c r="C137" s="33" t="s">
        <v>192</v>
      </c>
      <c r="D137" s="16" t="s">
        <v>189</v>
      </c>
      <c r="E137" s="16" t="s">
        <v>190</v>
      </c>
      <c r="F137" s="17" t="s">
        <v>97</v>
      </c>
      <c r="G137" s="21">
        <v>1024</v>
      </c>
      <c r="H137" s="12" t="s">
        <v>96</v>
      </c>
      <c r="I137" s="21">
        <f t="shared" si="2"/>
        <v>26624</v>
      </c>
    </row>
    <row r="138" spans="1:9" ht="213">
      <c r="A138" s="17">
        <v>133</v>
      </c>
      <c r="B138" s="17">
        <v>3800</v>
      </c>
      <c r="C138" s="34" t="s">
        <v>538</v>
      </c>
      <c r="D138" s="16" t="s">
        <v>189</v>
      </c>
      <c r="E138" s="16" t="s">
        <v>190</v>
      </c>
      <c r="F138" s="14" t="s">
        <v>292</v>
      </c>
      <c r="G138" s="21">
        <v>572.1</v>
      </c>
      <c r="H138" s="12" t="s">
        <v>52</v>
      </c>
      <c r="I138" s="21">
        <f t="shared" si="2"/>
        <v>2173980</v>
      </c>
    </row>
    <row r="139" spans="1:9" ht="214.5">
      <c r="A139" s="17">
        <v>134</v>
      </c>
      <c r="B139" s="17">
        <v>2500</v>
      </c>
      <c r="C139" s="34" t="s">
        <v>524</v>
      </c>
      <c r="D139" s="16" t="s">
        <v>189</v>
      </c>
      <c r="E139" s="16" t="s">
        <v>190</v>
      </c>
      <c r="F139" s="14" t="s">
        <v>281</v>
      </c>
      <c r="G139" s="21">
        <v>1175.56</v>
      </c>
      <c r="H139" s="12" t="s">
        <v>52</v>
      </c>
      <c r="I139" s="21">
        <f t="shared" si="2"/>
        <v>2938900</v>
      </c>
    </row>
    <row r="140" spans="1:9" ht="226.5">
      <c r="A140" s="17">
        <v>135</v>
      </c>
      <c r="B140" s="17">
        <v>200</v>
      </c>
      <c r="C140" s="34" t="s">
        <v>525</v>
      </c>
      <c r="D140" s="16" t="s">
        <v>189</v>
      </c>
      <c r="E140" s="16" t="s">
        <v>190</v>
      </c>
      <c r="F140" s="14" t="s">
        <v>282</v>
      </c>
      <c r="G140" s="21">
        <v>1319.84</v>
      </c>
      <c r="H140" s="12" t="s">
        <v>52</v>
      </c>
      <c r="I140" s="21">
        <f t="shared" si="2"/>
        <v>263968</v>
      </c>
    </row>
    <row r="141" spans="1:9" ht="33">
      <c r="A141" s="17">
        <v>136</v>
      </c>
      <c r="B141" s="17">
        <v>1000</v>
      </c>
      <c r="C141" s="33" t="s">
        <v>294</v>
      </c>
      <c r="D141" s="16" t="s">
        <v>189</v>
      </c>
      <c r="E141" s="16" t="s">
        <v>190</v>
      </c>
      <c r="F141" s="20" t="s">
        <v>293</v>
      </c>
      <c r="G141" s="21">
        <v>1287</v>
      </c>
      <c r="H141" s="36" t="s">
        <v>47</v>
      </c>
      <c r="I141" s="21">
        <f t="shared" si="2"/>
        <v>1287000</v>
      </c>
    </row>
    <row r="142" spans="1:9" ht="16.5">
      <c r="A142" s="17">
        <v>137</v>
      </c>
      <c r="B142" s="17">
        <v>75</v>
      </c>
      <c r="C142" s="33" t="s">
        <v>153</v>
      </c>
      <c r="D142" s="16" t="s">
        <v>189</v>
      </c>
      <c r="E142" s="16" t="s">
        <v>190</v>
      </c>
      <c r="F142" s="17" t="s">
        <v>152</v>
      </c>
      <c r="G142" s="21">
        <v>2745</v>
      </c>
      <c r="H142" s="12" t="s">
        <v>2</v>
      </c>
      <c r="I142" s="21">
        <f t="shared" si="2"/>
        <v>205875</v>
      </c>
    </row>
    <row r="143" spans="1:9" ht="16.5">
      <c r="A143" s="17">
        <v>138</v>
      </c>
      <c r="B143" s="55">
        <v>28</v>
      </c>
      <c r="C143" s="33" t="s">
        <v>259</v>
      </c>
      <c r="D143" s="16" t="s">
        <v>189</v>
      </c>
      <c r="E143" s="16" t="s">
        <v>190</v>
      </c>
      <c r="F143" s="17" t="s">
        <v>154</v>
      </c>
      <c r="G143" s="21">
        <v>5700.78</v>
      </c>
      <c r="H143" s="12" t="s">
        <v>2</v>
      </c>
      <c r="I143" s="21">
        <f t="shared" si="2"/>
        <v>159621.84</v>
      </c>
    </row>
    <row r="144" spans="1:9" ht="16.5">
      <c r="A144" s="17">
        <v>139</v>
      </c>
      <c r="B144" s="17">
        <v>1200</v>
      </c>
      <c r="C144" s="33" t="s">
        <v>261</v>
      </c>
      <c r="D144" s="16" t="s">
        <v>189</v>
      </c>
      <c r="E144" s="16" t="s">
        <v>257</v>
      </c>
      <c r="F144" s="17" t="s">
        <v>155</v>
      </c>
      <c r="G144" s="21">
        <v>1044</v>
      </c>
      <c r="H144" s="12" t="s">
        <v>52</v>
      </c>
      <c r="I144" s="21">
        <f t="shared" si="2"/>
        <v>1252800</v>
      </c>
    </row>
    <row r="145" spans="1:9" ht="16.5">
      <c r="A145" s="17">
        <v>140</v>
      </c>
      <c r="B145" s="17">
        <v>500</v>
      </c>
      <c r="C145" s="33" t="s">
        <v>260</v>
      </c>
      <c r="D145" s="16" t="s">
        <v>189</v>
      </c>
      <c r="E145" s="16" t="s">
        <v>257</v>
      </c>
      <c r="F145" s="17" t="s">
        <v>156</v>
      </c>
      <c r="G145" s="21">
        <v>1012</v>
      </c>
      <c r="H145" s="12" t="s">
        <v>52</v>
      </c>
      <c r="I145" s="21">
        <f t="shared" si="2"/>
        <v>506000</v>
      </c>
    </row>
    <row r="146" spans="1:9" ht="16.5">
      <c r="A146" s="17">
        <v>141</v>
      </c>
      <c r="B146" s="17">
        <v>200</v>
      </c>
      <c r="C146" s="33" t="s">
        <v>262</v>
      </c>
      <c r="D146" s="16" t="s">
        <v>189</v>
      </c>
      <c r="E146" s="16" t="s">
        <v>257</v>
      </c>
      <c r="F146" s="17" t="s">
        <v>157</v>
      </c>
      <c r="G146" s="21">
        <v>125</v>
      </c>
      <c r="H146" s="12" t="s">
        <v>52</v>
      </c>
      <c r="I146" s="21">
        <f t="shared" si="2"/>
        <v>25000</v>
      </c>
    </row>
    <row r="147" spans="1:9" ht="33">
      <c r="A147" s="17">
        <v>142</v>
      </c>
      <c r="B147" s="17">
        <v>8</v>
      </c>
      <c r="C147" s="35" t="s">
        <v>193</v>
      </c>
      <c r="D147" s="16" t="s">
        <v>189</v>
      </c>
      <c r="E147" s="16" t="s">
        <v>190</v>
      </c>
      <c r="F147" s="17" t="s">
        <v>67</v>
      </c>
      <c r="G147" s="21">
        <v>2764.76</v>
      </c>
      <c r="H147" s="12" t="s">
        <v>2</v>
      </c>
      <c r="I147" s="21">
        <f t="shared" si="2"/>
        <v>22118.080000000002</v>
      </c>
    </row>
    <row r="148" spans="1:9" ht="66">
      <c r="A148" s="17">
        <v>143</v>
      </c>
      <c r="B148" s="17">
        <v>70</v>
      </c>
      <c r="C148" s="35" t="s">
        <v>526</v>
      </c>
      <c r="D148" s="16" t="s">
        <v>189</v>
      </c>
      <c r="E148" s="16" t="s">
        <v>190</v>
      </c>
      <c r="F148" s="17" t="s">
        <v>58</v>
      </c>
      <c r="G148" s="21">
        <v>135.66</v>
      </c>
      <c r="H148" s="12" t="s">
        <v>52</v>
      </c>
      <c r="I148" s="21">
        <f t="shared" si="2"/>
        <v>9496.1999999999989</v>
      </c>
    </row>
    <row r="149" spans="1:9" ht="33">
      <c r="A149" s="17">
        <v>144</v>
      </c>
      <c r="B149" s="17">
        <v>7500</v>
      </c>
      <c r="C149" s="35" t="s">
        <v>263</v>
      </c>
      <c r="D149" s="16" t="s">
        <v>189</v>
      </c>
      <c r="E149" s="16" t="s">
        <v>190</v>
      </c>
      <c r="F149" s="17" t="s">
        <v>158</v>
      </c>
      <c r="G149" s="21">
        <v>30</v>
      </c>
      <c r="H149" s="12" t="s">
        <v>52</v>
      </c>
      <c r="I149" s="21">
        <f t="shared" si="2"/>
        <v>225000</v>
      </c>
    </row>
    <row r="150" spans="1:9" ht="69.75" customHeight="1">
      <c r="A150" s="17">
        <v>145</v>
      </c>
      <c r="B150" s="17">
        <v>75</v>
      </c>
      <c r="C150" s="35" t="s">
        <v>264</v>
      </c>
      <c r="D150" s="16" t="s">
        <v>189</v>
      </c>
      <c r="E150" s="16" t="s">
        <v>257</v>
      </c>
      <c r="F150" s="17" t="s">
        <v>159</v>
      </c>
      <c r="G150" s="21">
        <v>484</v>
      </c>
      <c r="H150" s="12" t="s">
        <v>2</v>
      </c>
      <c r="I150" s="21">
        <f t="shared" si="2"/>
        <v>36300</v>
      </c>
    </row>
    <row r="151" spans="1:9" ht="16.5">
      <c r="A151" s="17">
        <v>146</v>
      </c>
      <c r="B151" s="55">
        <v>1.345</v>
      </c>
      <c r="C151" s="35" t="s">
        <v>29</v>
      </c>
      <c r="D151" s="16" t="s">
        <v>189</v>
      </c>
      <c r="E151" s="16" t="s">
        <v>190</v>
      </c>
      <c r="F151" s="17" t="s">
        <v>28</v>
      </c>
      <c r="G151" s="21">
        <v>221</v>
      </c>
      <c r="H151" s="12" t="s">
        <v>30</v>
      </c>
      <c r="I151" s="21">
        <f t="shared" si="2"/>
        <v>297.245</v>
      </c>
    </row>
    <row r="152" spans="1:9" ht="16.5">
      <c r="A152" s="17">
        <v>147</v>
      </c>
      <c r="B152" s="55">
        <v>1.345</v>
      </c>
      <c r="C152" s="35" t="s">
        <v>32</v>
      </c>
      <c r="D152" s="16" t="s">
        <v>189</v>
      </c>
      <c r="E152" s="16" t="s">
        <v>190</v>
      </c>
      <c r="F152" s="17" t="s">
        <v>31</v>
      </c>
      <c r="G152" s="21">
        <v>185</v>
      </c>
      <c r="H152" s="12" t="s">
        <v>30</v>
      </c>
      <c r="I152" s="21">
        <f t="shared" si="2"/>
        <v>248.82499999999999</v>
      </c>
    </row>
    <row r="153" spans="1:9" ht="16.5">
      <c r="A153" s="17">
        <v>148</v>
      </c>
      <c r="B153" s="17">
        <v>18</v>
      </c>
      <c r="C153" s="35" t="s">
        <v>228</v>
      </c>
      <c r="D153" s="16" t="s">
        <v>189</v>
      </c>
      <c r="E153" s="16" t="s">
        <v>190</v>
      </c>
      <c r="F153" s="17" t="s">
        <v>77</v>
      </c>
      <c r="G153" s="21">
        <v>76</v>
      </c>
      <c r="H153" s="12" t="s">
        <v>2</v>
      </c>
      <c r="I153" s="21">
        <f t="shared" si="2"/>
        <v>1368</v>
      </c>
    </row>
    <row r="154" spans="1:9" ht="49.5">
      <c r="A154" s="17">
        <v>149</v>
      </c>
      <c r="B154" s="55">
        <v>5.8449999999999998</v>
      </c>
      <c r="C154" s="35" t="s">
        <v>206</v>
      </c>
      <c r="D154" s="16" t="s">
        <v>189</v>
      </c>
      <c r="E154" s="16" t="s">
        <v>190</v>
      </c>
      <c r="F154" s="17" t="s">
        <v>33</v>
      </c>
      <c r="G154" s="21">
        <v>412.08</v>
      </c>
      <c r="H154" s="12" t="s">
        <v>30</v>
      </c>
      <c r="I154" s="21">
        <f t="shared" si="2"/>
        <v>2408.6075999999998</v>
      </c>
    </row>
    <row r="155" spans="1:9" ht="16.5">
      <c r="A155" s="17">
        <v>150</v>
      </c>
      <c r="B155" s="17">
        <v>18</v>
      </c>
      <c r="C155" s="35" t="s">
        <v>229</v>
      </c>
      <c r="D155" s="16" t="s">
        <v>189</v>
      </c>
      <c r="E155" s="16" t="s">
        <v>190</v>
      </c>
      <c r="F155" s="17" t="s">
        <v>78</v>
      </c>
      <c r="G155" s="21">
        <v>50</v>
      </c>
      <c r="H155" s="12" t="s">
        <v>2</v>
      </c>
      <c r="I155" s="21">
        <f t="shared" si="2"/>
        <v>900</v>
      </c>
    </row>
    <row r="156" spans="1:9" ht="49.5">
      <c r="A156" s="17">
        <v>151</v>
      </c>
      <c r="B156" s="17">
        <v>12</v>
      </c>
      <c r="C156" s="35" t="s">
        <v>268</v>
      </c>
      <c r="D156" s="16" t="s">
        <v>189</v>
      </c>
      <c r="E156" s="16" t="s">
        <v>190</v>
      </c>
      <c r="F156" s="17" t="s">
        <v>165</v>
      </c>
      <c r="G156" s="21">
        <v>512.54999999999995</v>
      </c>
      <c r="H156" s="12" t="s">
        <v>2</v>
      </c>
      <c r="I156" s="21">
        <f t="shared" si="2"/>
        <v>6150.5999999999995</v>
      </c>
    </row>
    <row r="157" spans="1:9" ht="49.5">
      <c r="A157" s="17">
        <v>152</v>
      </c>
      <c r="B157" s="55">
        <v>18</v>
      </c>
      <c r="C157" s="35" t="s">
        <v>545</v>
      </c>
      <c r="D157" s="16" t="s">
        <v>189</v>
      </c>
      <c r="E157" s="16" t="s">
        <v>190</v>
      </c>
      <c r="F157" s="17" t="s">
        <v>166</v>
      </c>
      <c r="G157" s="21">
        <v>1132</v>
      </c>
      <c r="H157" s="12" t="s">
        <v>2</v>
      </c>
      <c r="I157" s="21">
        <f t="shared" si="2"/>
        <v>20376</v>
      </c>
    </row>
    <row r="158" spans="1:9" ht="33">
      <c r="A158" s="17">
        <v>153</v>
      </c>
      <c r="B158" s="17">
        <v>12</v>
      </c>
      <c r="C158" s="35" t="s">
        <v>230</v>
      </c>
      <c r="D158" s="16" t="s">
        <v>189</v>
      </c>
      <c r="E158" s="16" t="s">
        <v>190</v>
      </c>
      <c r="F158" s="17" t="s">
        <v>79</v>
      </c>
      <c r="G158" s="21">
        <v>990.68</v>
      </c>
      <c r="H158" s="12" t="s">
        <v>2</v>
      </c>
      <c r="I158" s="21">
        <f t="shared" si="2"/>
        <v>11888.16</v>
      </c>
    </row>
    <row r="159" spans="1:9" ht="82.5">
      <c r="A159" s="17">
        <v>154</v>
      </c>
      <c r="B159" s="17">
        <v>3</v>
      </c>
      <c r="C159" s="25" t="s">
        <v>530</v>
      </c>
      <c r="D159" s="16" t="s">
        <v>189</v>
      </c>
      <c r="E159" s="16" t="s">
        <v>190</v>
      </c>
      <c r="F159" s="17" t="s">
        <v>167</v>
      </c>
      <c r="G159" s="21">
        <v>5670</v>
      </c>
      <c r="H159" s="12" t="s">
        <v>20</v>
      </c>
      <c r="I159" s="21">
        <f t="shared" si="2"/>
        <v>17010</v>
      </c>
    </row>
    <row r="160" spans="1:9" ht="66">
      <c r="A160" s="17">
        <v>155</v>
      </c>
      <c r="B160" s="17">
        <v>6</v>
      </c>
      <c r="C160" s="25" t="s">
        <v>531</v>
      </c>
      <c r="D160" s="16" t="s">
        <v>189</v>
      </c>
      <c r="E160" s="16" t="s">
        <v>190</v>
      </c>
      <c r="F160" s="17" t="s">
        <v>168</v>
      </c>
      <c r="G160" s="21">
        <v>1934</v>
      </c>
      <c r="H160" s="12" t="s">
        <v>2</v>
      </c>
      <c r="I160" s="21">
        <f t="shared" si="2"/>
        <v>11604</v>
      </c>
    </row>
    <row r="161" spans="1:9" ht="49.5">
      <c r="A161" s="17">
        <v>156</v>
      </c>
      <c r="B161" s="17">
        <v>155</v>
      </c>
      <c r="C161" s="37" t="s">
        <v>214</v>
      </c>
      <c r="D161" s="16" t="s">
        <v>189</v>
      </c>
      <c r="E161" s="16" t="s">
        <v>190</v>
      </c>
      <c r="F161" s="17" t="s">
        <v>48</v>
      </c>
      <c r="G161" s="21">
        <v>41</v>
      </c>
      <c r="H161" s="12" t="s">
        <v>47</v>
      </c>
      <c r="I161" s="21">
        <f t="shared" si="2"/>
        <v>6355</v>
      </c>
    </row>
    <row r="162" spans="1:9" ht="33">
      <c r="A162" s="17">
        <v>157</v>
      </c>
      <c r="B162" s="17">
        <v>11.282</v>
      </c>
      <c r="C162" s="37" t="s">
        <v>231</v>
      </c>
      <c r="D162" s="16" t="s">
        <v>189</v>
      </c>
      <c r="E162" s="16" t="s">
        <v>190</v>
      </c>
      <c r="F162" s="17" t="s">
        <v>81</v>
      </c>
      <c r="G162" s="21">
        <v>6579</v>
      </c>
      <c r="H162" s="12" t="s">
        <v>82</v>
      </c>
      <c r="I162" s="21">
        <f t="shared" si="2"/>
        <v>74224.278000000006</v>
      </c>
    </row>
    <row r="163" spans="1:9" ht="16.5">
      <c r="A163" s="17">
        <v>158</v>
      </c>
      <c r="B163" s="17">
        <v>0.37</v>
      </c>
      <c r="C163" s="35" t="s">
        <v>232</v>
      </c>
      <c r="D163" s="16" t="s">
        <v>189</v>
      </c>
      <c r="E163" s="16" t="s">
        <v>190</v>
      </c>
      <c r="F163" s="17" t="s">
        <v>83</v>
      </c>
      <c r="G163" s="21">
        <v>3893</v>
      </c>
      <c r="H163" s="12" t="s">
        <v>82</v>
      </c>
      <c r="I163" s="21">
        <f t="shared" si="2"/>
        <v>1440.41</v>
      </c>
    </row>
    <row r="164" spans="1:9" s="102" customFormat="1" ht="66">
      <c r="A164" s="97">
        <v>159</v>
      </c>
      <c r="B164" s="97">
        <v>0.97499999999999998</v>
      </c>
      <c r="C164" s="98" t="s">
        <v>207</v>
      </c>
      <c r="D164" s="99" t="s">
        <v>189</v>
      </c>
      <c r="E164" s="99" t="s">
        <v>190</v>
      </c>
      <c r="F164" s="97" t="s">
        <v>36</v>
      </c>
      <c r="G164" s="100">
        <v>3426</v>
      </c>
      <c r="H164" s="101" t="s">
        <v>30</v>
      </c>
      <c r="I164" s="100">
        <f t="shared" si="2"/>
        <v>3340.35</v>
      </c>
    </row>
    <row r="165" spans="1:9" ht="16.5">
      <c r="A165" s="17">
        <v>160</v>
      </c>
      <c r="B165" s="17">
        <v>3</v>
      </c>
      <c r="C165" s="38" t="s">
        <v>265</v>
      </c>
      <c r="D165" s="16" t="s">
        <v>189</v>
      </c>
      <c r="E165" s="16" t="s">
        <v>190</v>
      </c>
      <c r="F165" s="17" t="s">
        <v>160</v>
      </c>
      <c r="G165" s="21">
        <v>126</v>
      </c>
      <c r="H165" s="12" t="s">
        <v>2</v>
      </c>
      <c r="I165" s="21">
        <f t="shared" si="2"/>
        <v>378</v>
      </c>
    </row>
    <row r="166" spans="1:9" ht="16.5">
      <c r="A166" s="17">
        <v>161</v>
      </c>
      <c r="B166" s="17">
        <v>3</v>
      </c>
      <c r="C166" s="38" t="s">
        <v>266</v>
      </c>
      <c r="D166" s="16" t="s">
        <v>189</v>
      </c>
      <c r="E166" s="16" t="s">
        <v>190</v>
      </c>
      <c r="F166" s="17" t="s">
        <v>161</v>
      </c>
      <c r="G166" s="21">
        <v>79</v>
      </c>
      <c r="H166" s="12" t="s">
        <v>2</v>
      </c>
      <c r="I166" s="21">
        <f t="shared" si="2"/>
        <v>237</v>
      </c>
    </row>
    <row r="167" spans="1:9" ht="16.5">
      <c r="A167" s="17">
        <v>162</v>
      </c>
      <c r="B167" s="17">
        <v>3</v>
      </c>
      <c r="C167" s="38" t="s">
        <v>163</v>
      </c>
      <c r="D167" s="16" t="s">
        <v>189</v>
      </c>
      <c r="E167" s="16" t="s">
        <v>190</v>
      </c>
      <c r="F167" s="17" t="s">
        <v>162</v>
      </c>
      <c r="G167" s="21">
        <v>4500</v>
      </c>
      <c r="H167" s="12" t="s">
        <v>2</v>
      </c>
      <c r="I167" s="21">
        <f t="shared" si="2"/>
        <v>13500</v>
      </c>
    </row>
    <row r="168" spans="1:9" ht="16.5">
      <c r="A168" s="17">
        <v>163</v>
      </c>
      <c r="B168" s="17">
        <v>3</v>
      </c>
      <c r="C168" s="39" t="s">
        <v>267</v>
      </c>
      <c r="D168" s="16" t="s">
        <v>189</v>
      </c>
      <c r="E168" s="16" t="s">
        <v>190</v>
      </c>
      <c r="F168" s="17" t="s">
        <v>164</v>
      </c>
      <c r="G168" s="21">
        <v>146.63</v>
      </c>
      <c r="H168" s="12" t="s">
        <v>2</v>
      </c>
      <c r="I168" s="21">
        <f t="shared" si="2"/>
        <v>439.89</v>
      </c>
    </row>
    <row r="169" spans="1:9" ht="33">
      <c r="A169" s="17">
        <v>164</v>
      </c>
      <c r="B169" s="17">
        <v>3</v>
      </c>
      <c r="C169" s="39" t="s">
        <v>240</v>
      </c>
      <c r="D169" s="16" t="s">
        <v>189</v>
      </c>
      <c r="E169" s="16" t="s">
        <v>190</v>
      </c>
      <c r="F169" s="17" t="s">
        <v>91</v>
      </c>
      <c r="G169" s="21">
        <v>142</v>
      </c>
      <c r="H169" s="12" t="s">
        <v>2</v>
      </c>
      <c r="I169" s="21">
        <f t="shared" si="2"/>
        <v>426</v>
      </c>
    </row>
    <row r="170" spans="1:9" ht="16.5">
      <c r="A170" s="17">
        <v>165</v>
      </c>
      <c r="B170" s="17">
        <v>9</v>
      </c>
      <c r="C170" s="40" t="s">
        <v>290</v>
      </c>
      <c r="D170" s="16" t="s">
        <v>189</v>
      </c>
      <c r="E170" s="16" t="s">
        <v>190</v>
      </c>
      <c r="F170" s="17" t="s">
        <v>283</v>
      </c>
      <c r="G170" s="21">
        <v>41</v>
      </c>
      <c r="H170" s="12" t="s">
        <v>2</v>
      </c>
      <c r="I170" s="21">
        <f t="shared" si="2"/>
        <v>369</v>
      </c>
    </row>
    <row r="171" spans="1:9" ht="16.5">
      <c r="A171" s="17">
        <v>166</v>
      </c>
      <c r="B171" s="17">
        <v>9</v>
      </c>
      <c r="C171" s="40" t="s">
        <v>289</v>
      </c>
      <c r="D171" s="16" t="s">
        <v>189</v>
      </c>
      <c r="E171" s="16" t="s">
        <v>190</v>
      </c>
      <c r="F171" s="17" t="s">
        <v>284</v>
      </c>
      <c r="G171" s="21">
        <v>35</v>
      </c>
      <c r="H171" s="12" t="s">
        <v>2</v>
      </c>
      <c r="I171" s="21">
        <f t="shared" si="2"/>
        <v>315</v>
      </c>
    </row>
    <row r="172" spans="1:9" ht="16.5">
      <c r="A172" s="17">
        <v>167</v>
      </c>
      <c r="B172" s="17">
        <v>3</v>
      </c>
      <c r="C172" s="40" t="s">
        <v>288</v>
      </c>
      <c r="D172" s="16" t="s">
        <v>189</v>
      </c>
      <c r="E172" s="16" t="s">
        <v>190</v>
      </c>
      <c r="F172" s="17" t="s">
        <v>285</v>
      </c>
      <c r="G172" s="21">
        <v>880</v>
      </c>
      <c r="H172" s="36" t="s">
        <v>20</v>
      </c>
      <c r="I172" s="21">
        <f t="shared" si="2"/>
        <v>2640</v>
      </c>
    </row>
    <row r="173" spans="1:9" ht="16.5">
      <c r="A173" s="17">
        <v>168</v>
      </c>
      <c r="B173" s="17">
        <v>6</v>
      </c>
      <c r="C173" s="22" t="s">
        <v>301</v>
      </c>
      <c r="D173" s="16" t="s">
        <v>189</v>
      </c>
      <c r="E173" s="16" t="s">
        <v>257</v>
      </c>
      <c r="F173" s="17" t="s">
        <v>169</v>
      </c>
      <c r="G173" s="21">
        <v>2789</v>
      </c>
      <c r="H173" s="12" t="s">
        <v>2</v>
      </c>
      <c r="I173" s="21">
        <f t="shared" si="2"/>
        <v>16734</v>
      </c>
    </row>
    <row r="174" spans="1:9" ht="66">
      <c r="A174" s="17">
        <v>169</v>
      </c>
      <c r="B174" s="17">
        <v>6</v>
      </c>
      <c r="C174" s="35" t="s">
        <v>211</v>
      </c>
      <c r="D174" s="16" t="s">
        <v>189</v>
      </c>
      <c r="E174" s="16" t="s">
        <v>190</v>
      </c>
      <c r="F174" s="17" t="s">
        <v>44</v>
      </c>
      <c r="G174" s="21">
        <v>1234.2</v>
      </c>
      <c r="H174" s="12" t="s">
        <v>2</v>
      </c>
      <c r="I174" s="21">
        <f t="shared" si="2"/>
        <v>7405.2000000000007</v>
      </c>
    </row>
    <row r="175" spans="1:9" ht="49.5">
      <c r="A175" s="17">
        <v>170</v>
      </c>
      <c r="B175" s="17">
        <v>6</v>
      </c>
      <c r="C175" s="35" t="s">
        <v>212</v>
      </c>
      <c r="D175" s="16" t="s">
        <v>189</v>
      </c>
      <c r="E175" s="16" t="s">
        <v>190</v>
      </c>
      <c r="F175" s="17" t="s">
        <v>45</v>
      </c>
      <c r="G175" s="21">
        <v>386</v>
      </c>
      <c r="H175" s="12" t="s">
        <v>2</v>
      </c>
      <c r="I175" s="21">
        <f t="shared" si="2"/>
        <v>2316</v>
      </c>
    </row>
    <row r="176" spans="1:9" ht="16.5">
      <c r="A176" s="17">
        <v>171</v>
      </c>
      <c r="B176" s="17">
        <v>3</v>
      </c>
      <c r="C176" s="35" t="s">
        <v>270</v>
      </c>
      <c r="D176" s="16" t="s">
        <v>189</v>
      </c>
      <c r="E176" s="16" t="s">
        <v>190</v>
      </c>
      <c r="F176" s="17" t="s">
        <v>170</v>
      </c>
      <c r="G176" s="21">
        <v>53</v>
      </c>
      <c r="H176" s="12" t="s">
        <v>2</v>
      </c>
      <c r="I176" s="21">
        <f t="shared" si="2"/>
        <v>159</v>
      </c>
    </row>
    <row r="177" spans="1:9" ht="16.5">
      <c r="A177" s="17">
        <v>172</v>
      </c>
      <c r="B177" s="17">
        <v>30</v>
      </c>
      <c r="C177" s="35" t="s">
        <v>191</v>
      </c>
      <c r="D177" s="16" t="s">
        <v>189</v>
      </c>
      <c r="E177" s="16" t="s">
        <v>257</v>
      </c>
      <c r="F177" s="17" t="s">
        <v>49</v>
      </c>
      <c r="G177" s="21">
        <v>117.5</v>
      </c>
      <c r="H177" s="12" t="s">
        <v>50</v>
      </c>
      <c r="I177" s="21">
        <f t="shared" si="2"/>
        <v>3525</v>
      </c>
    </row>
    <row r="178" spans="1:9" ht="16.5">
      <c r="A178" s="17">
        <v>173</v>
      </c>
      <c r="B178" s="17">
        <v>7.5</v>
      </c>
      <c r="C178" s="35" t="s">
        <v>188</v>
      </c>
      <c r="D178" s="16" t="s">
        <v>189</v>
      </c>
      <c r="E178" s="16" t="s">
        <v>190</v>
      </c>
      <c r="F178" s="17" t="s">
        <v>150</v>
      </c>
      <c r="G178" s="21">
        <v>765</v>
      </c>
      <c r="H178" s="15" t="s">
        <v>151</v>
      </c>
      <c r="I178" s="21">
        <f>B178*G178</f>
        <v>5737.5</v>
      </c>
    </row>
    <row r="179" spans="1:9" ht="16.5">
      <c r="A179" s="17">
        <v>174</v>
      </c>
      <c r="B179" s="55">
        <v>26</v>
      </c>
      <c r="C179" s="35" t="s">
        <v>244</v>
      </c>
      <c r="D179" s="16" t="s">
        <v>189</v>
      </c>
      <c r="E179" s="16" t="s">
        <v>190</v>
      </c>
      <c r="F179" s="17" t="s">
        <v>95</v>
      </c>
      <c r="G179" s="21">
        <v>1024</v>
      </c>
      <c r="H179" s="15" t="s">
        <v>96</v>
      </c>
      <c r="I179" s="21">
        <f t="shared" ref="I179:I217" si="3">B179*G179</f>
        <v>26624</v>
      </c>
    </row>
    <row r="180" spans="1:9" ht="66">
      <c r="A180" s="17">
        <v>175</v>
      </c>
      <c r="B180" s="17">
        <v>13</v>
      </c>
      <c r="C180" s="35" t="s">
        <v>194</v>
      </c>
      <c r="D180" s="16" t="s">
        <v>189</v>
      </c>
      <c r="E180" s="16" t="s">
        <v>190</v>
      </c>
      <c r="F180" s="17" t="s">
        <v>8</v>
      </c>
      <c r="G180" s="21">
        <v>3299.7</v>
      </c>
      <c r="H180" s="15" t="s">
        <v>2</v>
      </c>
      <c r="I180" s="21">
        <f t="shared" si="3"/>
        <v>42896.1</v>
      </c>
    </row>
    <row r="181" spans="1:9" ht="16.5">
      <c r="A181" s="17">
        <v>176</v>
      </c>
      <c r="B181" s="55">
        <v>26</v>
      </c>
      <c r="C181" s="35" t="s">
        <v>245</v>
      </c>
      <c r="D181" s="16" t="s">
        <v>189</v>
      </c>
      <c r="E181" s="16" t="s">
        <v>190</v>
      </c>
      <c r="F181" s="17" t="s">
        <v>97</v>
      </c>
      <c r="G181" s="21">
        <v>1024</v>
      </c>
      <c r="H181" s="15" t="s">
        <v>96</v>
      </c>
      <c r="I181" s="21">
        <f t="shared" si="3"/>
        <v>26624</v>
      </c>
    </row>
    <row r="182" spans="1:9" ht="211.5">
      <c r="A182" s="17">
        <v>177</v>
      </c>
      <c r="B182" s="17">
        <v>5000</v>
      </c>
      <c r="C182" s="96" t="s">
        <v>572</v>
      </c>
      <c r="D182" s="16" t="s">
        <v>189</v>
      </c>
      <c r="E182" s="16" t="s">
        <v>190</v>
      </c>
      <c r="F182" s="17" t="s">
        <v>295</v>
      </c>
      <c r="G182" s="21">
        <v>465.46</v>
      </c>
      <c r="H182" s="15" t="s">
        <v>52</v>
      </c>
      <c r="I182" s="21">
        <f t="shared" si="3"/>
        <v>2327300</v>
      </c>
    </row>
    <row r="183" spans="1:9" ht="196.5">
      <c r="A183" s="17">
        <v>178</v>
      </c>
      <c r="B183" s="17">
        <v>2000</v>
      </c>
      <c r="C183" s="41" t="s">
        <v>528</v>
      </c>
      <c r="D183" s="16" t="s">
        <v>189</v>
      </c>
      <c r="E183" s="16" t="s">
        <v>190</v>
      </c>
      <c r="F183" s="17" t="s">
        <v>286</v>
      </c>
      <c r="G183" s="21">
        <v>1073.94</v>
      </c>
      <c r="H183" s="15" t="s">
        <v>52</v>
      </c>
      <c r="I183" s="21">
        <f t="shared" si="3"/>
        <v>2147880</v>
      </c>
    </row>
    <row r="184" spans="1:9" ht="226.5">
      <c r="A184" s="17">
        <v>179</v>
      </c>
      <c r="B184" s="17">
        <v>200</v>
      </c>
      <c r="C184" s="34" t="s">
        <v>529</v>
      </c>
      <c r="D184" s="16" t="s">
        <v>189</v>
      </c>
      <c r="E184" s="16" t="s">
        <v>190</v>
      </c>
      <c r="F184" s="17" t="s">
        <v>287</v>
      </c>
      <c r="G184" s="21">
        <v>1199.4000000000001</v>
      </c>
      <c r="H184" s="15" t="s">
        <v>52</v>
      </c>
      <c r="I184" s="21">
        <f t="shared" si="3"/>
        <v>239880.00000000003</v>
      </c>
    </row>
    <row r="185" spans="1:9" ht="33">
      <c r="A185" s="17">
        <v>180</v>
      </c>
      <c r="B185" s="17">
        <v>300</v>
      </c>
      <c r="C185" s="35" t="s">
        <v>297</v>
      </c>
      <c r="D185" s="16" t="s">
        <v>189</v>
      </c>
      <c r="E185" s="16" t="s">
        <v>190</v>
      </c>
      <c r="F185" s="17" t="s">
        <v>296</v>
      </c>
      <c r="G185" s="21">
        <v>1075</v>
      </c>
      <c r="H185" s="94" t="s">
        <v>47</v>
      </c>
      <c r="I185" s="21">
        <f t="shared" si="3"/>
        <v>322500</v>
      </c>
    </row>
    <row r="186" spans="1:9" ht="16.5">
      <c r="A186" s="17">
        <v>181</v>
      </c>
      <c r="B186" s="17">
        <v>75</v>
      </c>
      <c r="C186" s="42" t="s">
        <v>153</v>
      </c>
      <c r="D186" s="16" t="s">
        <v>189</v>
      </c>
      <c r="E186" s="16" t="s">
        <v>190</v>
      </c>
      <c r="F186" s="17" t="s">
        <v>152</v>
      </c>
      <c r="G186" s="21">
        <v>2745</v>
      </c>
      <c r="H186" s="15" t="s">
        <v>2</v>
      </c>
      <c r="I186" s="21">
        <f t="shared" si="3"/>
        <v>205875</v>
      </c>
    </row>
    <row r="187" spans="1:9" ht="16.5">
      <c r="A187" s="17">
        <v>182</v>
      </c>
      <c r="B187" s="17">
        <v>30</v>
      </c>
      <c r="C187" s="35" t="s">
        <v>271</v>
      </c>
      <c r="D187" s="16" t="s">
        <v>189</v>
      </c>
      <c r="E187" s="16" t="s">
        <v>190</v>
      </c>
      <c r="F187" s="17" t="s">
        <v>171</v>
      </c>
      <c r="G187" s="21">
        <v>3725.45</v>
      </c>
      <c r="H187" s="15" t="s">
        <v>2</v>
      </c>
      <c r="I187" s="21">
        <f t="shared" si="3"/>
        <v>111763.5</v>
      </c>
    </row>
    <row r="188" spans="1:9" ht="16.5">
      <c r="A188" s="17">
        <v>183</v>
      </c>
      <c r="B188" s="17">
        <v>800</v>
      </c>
      <c r="C188" s="42" t="s">
        <v>272</v>
      </c>
      <c r="D188" s="16" t="s">
        <v>189</v>
      </c>
      <c r="E188" s="16" t="s">
        <v>257</v>
      </c>
      <c r="F188" s="17" t="s">
        <v>172</v>
      </c>
      <c r="G188" s="21">
        <v>740</v>
      </c>
      <c r="H188" s="15" t="s">
        <v>52</v>
      </c>
      <c r="I188" s="21">
        <f t="shared" si="3"/>
        <v>592000</v>
      </c>
    </row>
    <row r="189" spans="1:9" ht="16.5">
      <c r="A189" s="17">
        <v>184</v>
      </c>
      <c r="B189" s="17">
        <v>300</v>
      </c>
      <c r="C189" s="42" t="s">
        <v>273</v>
      </c>
      <c r="D189" s="16" t="s">
        <v>189</v>
      </c>
      <c r="E189" s="16" t="s">
        <v>257</v>
      </c>
      <c r="F189" s="17" t="s">
        <v>173</v>
      </c>
      <c r="G189" s="21">
        <v>759</v>
      </c>
      <c r="H189" s="15" t="s">
        <v>52</v>
      </c>
      <c r="I189" s="21">
        <f t="shared" si="3"/>
        <v>227700</v>
      </c>
    </row>
    <row r="190" spans="1:9" ht="16.5">
      <c r="A190" s="17">
        <v>185</v>
      </c>
      <c r="B190" s="17">
        <v>200</v>
      </c>
      <c r="C190" s="35" t="s">
        <v>274</v>
      </c>
      <c r="D190" s="16" t="s">
        <v>189</v>
      </c>
      <c r="E190" s="16" t="s">
        <v>257</v>
      </c>
      <c r="F190" s="17" t="s">
        <v>174</v>
      </c>
      <c r="G190" s="21">
        <v>80</v>
      </c>
      <c r="H190" s="15" t="s">
        <v>52</v>
      </c>
      <c r="I190" s="21">
        <f t="shared" si="3"/>
        <v>16000</v>
      </c>
    </row>
    <row r="191" spans="1:9" ht="16.5">
      <c r="A191" s="17">
        <v>186</v>
      </c>
      <c r="B191" s="17">
        <v>16</v>
      </c>
      <c r="C191" s="35" t="s">
        <v>275</v>
      </c>
      <c r="D191" s="16" t="s">
        <v>189</v>
      </c>
      <c r="E191" s="16" t="s">
        <v>190</v>
      </c>
      <c r="F191" s="17" t="s">
        <v>175</v>
      </c>
      <c r="G191" s="21">
        <v>2370.63</v>
      </c>
      <c r="H191" s="15" t="s">
        <v>2</v>
      </c>
      <c r="I191" s="21">
        <f t="shared" si="3"/>
        <v>37930.080000000002</v>
      </c>
    </row>
    <row r="192" spans="1:9" ht="66">
      <c r="A192" s="17">
        <v>187</v>
      </c>
      <c r="B192" s="17">
        <v>120</v>
      </c>
      <c r="C192" s="35" t="s">
        <v>276</v>
      </c>
      <c r="D192" s="16" t="s">
        <v>189</v>
      </c>
      <c r="E192" s="16" t="s">
        <v>190</v>
      </c>
      <c r="F192" s="17" t="s">
        <v>176</v>
      </c>
      <c r="G192" s="21">
        <v>144.08000000000001</v>
      </c>
      <c r="H192" s="15" t="s">
        <v>52</v>
      </c>
      <c r="I192" s="21">
        <f t="shared" si="3"/>
        <v>17289.600000000002</v>
      </c>
    </row>
    <row r="193" spans="1:9" ht="33">
      <c r="A193" s="17">
        <v>188</v>
      </c>
      <c r="B193" s="17">
        <v>5500</v>
      </c>
      <c r="C193" s="35" t="s">
        <v>263</v>
      </c>
      <c r="D193" s="16" t="s">
        <v>189</v>
      </c>
      <c r="E193" s="16" t="s">
        <v>190</v>
      </c>
      <c r="F193" s="17" t="s">
        <v>158</v>
      </c>
      <c r="G193" s="21">
        <v>30</v>
      </c>
      <c r="H193" s="15" t="s">
        <v>52</v>
      </c>
      <c r="I193" s="21">
        <f t="shared" si="3"/>
        <v>165000</v>
      </c>
    </row>
    <row r="194" spans="1:9" ht="65.25" customHeight="1">
      <c r="A194" s="17">
        <v>189</v>
      </c>
      <c r="B194" s="17">
        <v>75</v>
      </c>
      <c r="C194" s="35" t="s">
        <v>264</v>
      </c>
      <c r="D194" s="16" t="s">
        <v>189</v>
      </c>
      <c r="E194" s="16" t="s">
        <v>257</v>
      </c>
      <c r="F194" s="17" t="s">
        <v>159</v>
      </c>
      <c r="G194" s="21">
        <v>484</v>
      </c>
      <c r="H194" s="15" t="s">
        <v>2</v>
      </c>
      <c r="I194" s="21">
        <f t="shared" si="3"/>
        <v>36300</v>
      </c>
    </row>
    <row r="195" spans="1:9" ht="16.5">
      <c r="A195" s="17">
        <v>190</v>
      </c>
      <c r="B195" s="17">
        <v>0.61399999999999999</v>
      </c>
      <c r="C195" s="35" t="s">
        <v>29</v>
      </c>
      <c r="D195" s="16" t="s">
        <v>189</v>
      </c>
      <c r="E195" s="16" t="s">
        <v>190</v>
      </c>
      <c r="F195" s="17" t="s">
        <v>28</v>
      </c>
      <c r="G195" s="21">
        <v>221</v>
      </c>
      <c r="H195" s="15" t="s">
        <v>30</v>
      </c>
      <c r="I195" s="21">
        <f t="shared" si="3"/>
        <v>135.69399999999999</v>
      </c>
    </row>
    <row r="196" spans="1:9" ht="16.5">
      <c r="A196" s="17">
        <v>191</v>
      </c>
      <c r="B196" s="17">
        <v>0.61399999999999999</v>
      </c>
      <c r="C196" s="35" t="s">
        <v>32</v>
      </c>
      <c r="D196" s="16" t="s">
        <v>189</v>
      </c>
      <c r="E196" s="16" t="s">
        <v>190</v>
      </c>
      <c r="F196" s="17" t="s">
        <v>31</v>
      </c>
      <c r="G196" s="21">
        <v>185</v>
      </c>
      <c r="H196" s="15" t="s">
        <v>30</v>
      </c>
      <c r="I196" s="21">
        <f t="shared" si="3"/>
        <v>113.59</v>
      </c>
    </row>
    <row r="197" spans="1:9" s="102" customFormat="1" ht="23.25" customHeight="1">
      <c r="A197" s="97">
        <v>192</v>
      </c>
      <c r="B197" s="97">
        <v>16</v>
      </c>
      <c r="C197" s="98" t="s">
        <v>228</v>
      </c>
      <c r="D197" s="99" t="s">
        <v>189</v>
      </c>
      <c r="E197" s="99" t="s">
        <v>190</v>
      </c>
      <c r="F197" s="97" t="s">
        <v>77</v>
      </c>
      <c r="G197" s="100">
        <v>76</v>
      </c>
      <c r="H197" s="105" t="s">
        <v>2</v>
      </c>
      <c r="I197" s="100">
        <f t="shared" si="3"/>
        <v>1216</v>
      </c>
    </row>
    <row r="198" spans="1:9" ht="49.5">
      <c r="A198" s="17">
        <v>193</v>
      </c>
      <c r="B198" s="17">
        <v>4.6139999999999999</v>
      </c>
      <c r="C198" s="35" t="s">
        <v>206</v>
      </c>
      <c r="D198" s="16" t="s">
        <v>189</v>
      </c>
      <c r="E198" s="16" t="s">
        <v>190</v>
      </c>
      <c r="F198" s="17" t="s">
        <v>33</v>
      </c>
      <c r="G198" s="21">
        <v>412.08</v>
      </c>
      <c r="H198" s="15" t="s">
        <v>30</v>
      </c>
      <c r="I198" s="21">
        <f t="shared" si="3"/>
        <v>1901.3371199999999</v>
      </c>
    </row>
    <row r="199" spans="1:9" ht="16.5">
      <c r="A199" s="17">
        <v>194</v>
      </c>
      <c r="B199" s="17">
        <v>16</v>
      </c>
      <c r="C199" s="35" t="s">
        <v>229</v>
      </c>
      <c r="D199" s="16" t="s">
        <v>189</v>
      </c>
      <c r="E199" s="16" t="s">
        <v>190</v>
      </c>
      <c r="F199" s="17" t="s">
        <v>78</v>
      </c>
      <c r="G199" s="21">
        <v>50</v>
      </c>
      <c r="H199" s="15" t="s">
        <v>2</v>
      </c>
      <c r="I199" s="21">
        <f t="shared" si="3"/>
        <v>800</v>
      </c>
    </row>
    <row r="200" spans="1:9" ht="49.5">
      <c r="A200" s="17">
        <v>195</v>
      </c>
      <c r="B200" s="17">
        <v>16</v>
      </c>
      <c r="C200" s="35" t="s">
        <v>268</v>
      </c>
      <c r="D200" s="16" t="s">
        <v>189</v>
      </c>
      <c r="E200" s="16" t="s">
        <v>190</v>
      </c>
      <c r="F200" s="17" t="s">
        <v>165</v>
      </c>
      <c r="G200" s="21">
        <v>512.54999999999995</v>
      </c>
      <c r="H200" s="15" t="s">
        <v>2</v>
      </c>
      <c r="I200" s="21">
        <f t="shared" si="3"/>
        <v>8200.7999999999993</v>
      </c>
    </row>
    <row r="201" spans="1:9" ht="49.5">
      <c r="A201" s="17">
        <v>196</v>
      </c>
      <c r="B201" s="55">
        <v>16</v>
      </c>
      <c r="C201" s="35" t="s">
        <v>545</v>
      </c>
      <c r="D201" s="16" t="s">
        <v>189</v>
      </c>
      <c r="E201" s="16" t="s">
        <v>190</v>
      </c>
      <c r="F201" s="17" t="s">
        <v>166</v>
      </c>
      <c r="G201" s="21">
        <v>1132</v>
      </c>
      <c r="H201" s="15" t="s">
        <v>2</v>
      </c>
      <c r="I201" s="21">
        <f t="shared" si="3"/>
        <v>18112</v>
      </c>
    </row>
    <row r="202" spans="1:9" ht="33">
      <c r="A202" s="17">
        <v>197</v>
      </c>
      <c r="B202" s="17">
        <v>8</v>
      </c>
      <c r="C202" s="35" t="s">
        <v>230</v>
      </c>
      <c r="D202" s="16" t="s">
        <v>189</v>
      </c>
      <c r="E202" s="16" t="s">
        <v>190</v>
      </c>
      <c r="F202" s="17" t="s">
        <v>79</v>
      </c>
      <c r="G202" s="21">
        <v>990.68</v>
      </c>
      <c r="H202" s="15" t="s">
        <v>2</v>
      </c>
      <c r="I202" s="21">
        <f t="shared" si="3"/>
        <v>7925.44</v>
      </c>
    </row>
    <row r="203" spans="1:9" ht="66">
      <c r="A203" s="17">
        <v>198</v>
      </c>
      <c r="B203" s="17">
        <v>8</v>
      </c>
      <c r="C203" s="33" t="s">
        <v>534</v>
      </c>
      <c r="D203" s="16" t="s">
        <v>189</v>
      </c>
      <c r="E203" s="16" t="s">
        <v>190</v>
      </c>
      <c r="F203" s="17" t="s">
        <v>80</v>
      </c>
      <c r="G203" s="21">
        <v>2643.83</v>
      </c>
      <c r="H203" s="15" t="s">
        <v>2</v>
      </c>
      <c r="I203" s="21">
        <f t="shared" si="3"/>
        <v>21150.639999999999</v>
      </c>
    </row>
    <row r="204" spans="1:9" ht="49.5">
      <c r="A204" s="17">
        <v>199</v>
      </c>
      <c r="B204" s="17">
        <v>160</v>
      </c>
      <c r="C204" s="37" t="s">
        <v>214</v>
      </c>
      <c r="D204" s="16" t="s">
        <v>189</v>
      </c>
      <c r="E204" s="16" t="s">
        <v>190</v>
      </c>
      <c r="F204" s="17" t="s">
        <v>48</v>
      </c>
      <c r="G204" s="21">
        <v>41</v>
      </c>
      <c r="H204" s="15" t="s">
        <v>47</v>
      </c>
      <c r="I204" s="21">
        <f t="shared" si="3"/>
        <v>6560</v>
      </c>
    </row>
    <row r="205" spans="1:9" ht="33">
      <c r="A205" s="17">
        <v>200</v>
      </c>
      <c r="B205" s="17">
        <v>7.5209999999999999</v>
      </c>
      <c r="C205" s="35" t="s">
        <v>231</v>
      </c>
      <c r="D205" s="16" t="s">
        <v>189</v>
      </c>
      <c r="E205" s="16" t="s">
        <v>190</v>
      </c>
      <c r="F205" s="17" t="s">
        <v>81</v>
      </c>
      <c r="G205" s="21">
        <v>6579</v>
      </c>
      <c r="H205" s="15" t="s">
        <v>82</v>
      </c>
      <c r="I205" s="21">
        <f t="shared" si="3"/>
        <v>49480.659</v>
      </c>
    </row>
    <row r="206" spans="1:9" ht="16.5">
      <c r="A206" s="17">
        <v>201</v>
      </c>
      <c r="B206" s="17">
        <v>0.25</v>
      </c>
      <c r="C206" s="35" t="s">
        <v>232</v>
      </c>
      <c r="D206" s="16" t="s">
        <v>189</v>
      </c>
      <c r="E206" s="16" t="s">
        <v>190</v>
      </c>
      <c r="F206" s="17" t="s">
        <v>83</v>
      </c>
      <c r="G206" s="21">
        <v>3893</v>
      </c>
      <c r="H206" s="15" t="s">
        <v>82</v>
      </c>
      <c r="I206" s="21">
        <f t="shared" si="3"/>
        <v>973.25</v>
      </c>
    </row>
    <row r="207" spans="1:9" ht="66">
      <c r="A207" s="17">
        <v>202</v>
      </c>
      <c r="B207" s="17">
        <v>0.23</v>
      </c>
      <c r="C207" s="37" t="s">
        <v>298</v>
      </c>
      <c r="D207" s="16" t="s">
        <v>189</v>
      </c>
      <c r="E207" s="16" t="s">
        <v>190</v>
      </c>
      <c r="F207" s="17" t="s">
        <v>36</v>
      </c>
      <c r="G207" s="21">
        <v>3426</v>
      </c>
      <c r="H207" s="94" t="s">
        <v>30</v>
      </c>
      <c r="I207" s="21">
        <f t="shared" si="3"/>
        <v>787.98</v>
      </c>
    </row>
    <row r="208" spans="1:9" ht="16.5">
      <c r="A208" s="17">
        <v>203</v>
      </c>
      <c r="B208" s="17">
        <v>16</v>
      </c>
      <c r="C208" s="42" t="s">
        <v>301</v>
      </c>
      <c r="D208" s="16" t="s">
        <v>189</v>
      </c>
      <c r="E208" s="16" t="s">
        <v>257</v>
      </c>
      <c r="F208" s="17" t="s">
        <v>169</v>
      </c>
      <c r="G208" s="21">
        <v>2789</v>
      </c>
      <c r="H208" s="15" t="s">
        <v>2</v>
      </c>
      <c r="I208" s="21">
        <f t="shared" si="3"/>
        <v>44624</v>
      </c>
    </row>
    <row r="209" spans="1:10" ht="66">
      <c r="A209" s="17">
        <v>204</v>
      </c>
      <c r="B209" s="17">
        <v>16</v>
      </c>
      <c r="C209" s="35" t="s">
        <v>211</v>
      </c>
      <c r="D209" s="16" t="s">
        <v>189</v>
      </c>
      <c r="E209" s="16" t="s">
        <v>190</v>
      </c>
      <c r="F209" s="17" t="s">
        <v>44</v>
      </c>
      <c r="G209" s="21">
        <v>1234.2</v>
      </c>
      <c r="H209" s="15" t="s">
        <v>2</v>
      </c>
      <c r="I209" s="21">
        <f t="shared" si="3"/>
        <v>19747.2</v>
      </c>
    </row>
    <row r="210" spans="1:10" ht="49.5">
      <c r="A210" s="17">
        <v>205</v>
      </c>
      <c r="B210" s="17">
        <v>16</v>
      </c>
      <c r="C210" s="35" t="s">
        <v>212</v>
      </c>
      <c r="D210" s="16" t="s">
        <v>189</v>
      </c>
      <c r="E210" s="16" t="s">
        <v>190</v>
      </c>
      <c r="F210" s="17" t="s">
        <v>45</v>
      </c>
      <c r="G210" s="21">
        <v>386</v>
      </c>
      <c r="H210" s="15" t="s">
        <v>2</v>
      </c>
      <c r="I210" s="21">
        <f t="shared" si="3"/>
        <v>6176</v>
      </c>
    </row>
    <row r="211" spans="1:10" ht="16.5">
      <c r="A211" s="17">
        <v>206</v>
      </c>
      <c r="B211" s="17">
        <v>8</v>
      </c>
      <c r="C211" s="38" t="s">
        <v>277</v>
      </c>
      <c r="D211" s="16" t="s">
        <v>189</v>
      </c>
      <c r="E211" s="16" t="s">
        <v>190</v>
      </c>
      <c r="F211" s="17" t="s">
        <v>177</v>
      </c>
      <c r="G211" s="21">
        <v>80</v>
      </c>
      <c r="H211" s="15" t="s">
        <v>2</v>
      </c>
      <c r="I211" s="21">
        <f t="shared" si="3"/>
        <v>640</v>
      </c>
    </row>
    <row r="212" spans="1:10" ht="16.5">
      <c r="A212" s="17">
        <v>207</v>
      </c>
      <c r="B212" s="17">
        <v>8</v>
      </c>
      <c r="C212" s="38" t="s">
        <v>278</v>
      </c>
      <c r="D212" s="16" t="s">
        <v>189</v>
      </c>
      <c r="E212" s="16" t="s">
        <v>190</v>
      </c>
      <c r="F212" s="17" t="s">
        <v>178</v>
      </c>
      <c r="G212" s="21">
        <v>80</v>
      </c>
      <c r="H212" s="15" t="s">
        <v>2</v>
      </c>
      <c r="I212" s="21">
        <f t="shared" si="3"/>
        <v>640</v>
      </c>
    </row>
    <row r="213" spans="1:10" ht="33">
      <c r="A213" s="17">
        <v>208</v>
      </c>
      <c r="B213" s="17">
        <v>8</v>
      </c>
      <c r="C213" s="38" t="s">
        <v>279</v>
      </c>
      <c r="D213" s="16" t="s">
        <v>189</v>
      </c>
      <c r="E213" s="16" t="s">
        <v>190</v>
      </c>
      <c r="F213" s="17" t="s">
        <v>179</v>
      </c>
      <c r="G213" s="21">
        <v>3200</v>
      </c>
      <c r="H213" s="15" t="s">
        <v>2</v>
      </c>
      <c r="I213" s="21">
        <f t="shared" si="3"/>
        <v>25600</v>
      </c>
    </row>
    <row r="214" spans="1:10" ht="16.5">
      <c r="A214" s="17">
        <v>209</v>
      </c>
      <c r="B214" s="17">
        <v>8</v>
      </c>
      <c r="C214" s="38" t="s">
        <v>267</v>
      </c>
      <c r="D214" s="16" t="s">
        <v>189</v>
      </c>
      <c r="E214" s="16" t="s">
        <v>190</v>
      </c>
      <c r="F214" s="17" t="s">
        <v>164</v>
      </c>
      <c r="G214" s="21">
        <v>146.63</v>
      </c>
      <c r="H214" s="15" t="s">
        <v>2</v>
      </c>
      <c r="I214" s="21">
        <f t="shared" si="3"/>
        <v>1173.04</v>
      </c>
    </row>
    <row r="215" spans="1:10" ht="33">
      <c r="A215" s="17">
        <v>210</v>
      </c>
      <c r="B215" s="17">
        <v>8</v>
      </c>
      <c r="C215" s="38" t="s">
        <v>240</v>
      </c>
      <c r="D215" s="16" t="s">
        <v>189</v>
      </c>
      <c r="E215" s="16" t="s">
        <v>190</v>
      </c>
      <c r="F215" s="17" t="s">
        <v>91</v>
      </c>
      <c r="G215" s="21">
        <v>142</v>
      </c>
      <c r="H215" s="15" t="s">
        <v>2</v>
      </c>
      <c r="I215" s="21">
        <f t="shared" si="3"/>
        <v>1136</v>
      </c>
    </row>
    <row r="216" spans="1:10" ht="16.5">
      <c r="A216" s="17">
        <v>211</v>
      </c>
      <c r="B216" s="17">
        <v>8</v>
      </c>
      <c r="C216" s="35" t="s">
        <v>270</v>
      </c>
      <c r="D216" s="16" t="s">
        <v>189</v>
      </c>
      <c r="E216" s="16" t="s">
        <v>190</v>
      </c>
      <c r="F216" s="17" t="s">
        <v>170</v>
      </c>
      <c r="G216" s="21">
        <v>53</v>
      </c>
      <c r="H216" s="15" t="s">
        <v>2</v>
      </c>
      <c r="I216" s="21">
        <f t="shared" si="3"/>
        <v>424</v>
      </c>
    </row>
    <row r="217" spans="1:10" ht="16.5">
      <c r="A217" s="17">
        <v>212</v>
      </c>
      <c r="B217" s="17">
        <v>40</v>
      </c>
      <c r="C217" s="42" t="s">
        <v>191</v>
      </c>
      <c r="D217" s="16" t="s">
        <v>189</v>
      </c>
      <c r="E217" s="16" t="s">
        <v>257</v>
      </c>
      <c r="F217" s="17" t="s">
        <v>49</v>
      </c>
      <c r="G217" s="21">
        <v>117.5</v>
      </c>
      <c r="H217" s="15" t="s">
        <v>50</v>
      </c>
      <c r="I217" s="21">
        <f t="shared" si="3"/>
        <v>4700</v>
      </c>
      <c r="J217">
        <f>128+44+40</f>
        <v>212</v>
      </c>
    </row>
    <row r="218" spans="1:10" s="3" customFormat="1" ht="33.75" customHeight="1">
      <c r="A218" s="130" t="s">
        <v>560</v>
      </c>
      <c r="B218" s="131"/>
      <c r="C218" s="131"/>
      <c r="D218" s="131"/>
      <c r="E218" s="131"/>
      <c r="F218" s="131"/>
      <c r="G218" s="131"/>
      <c r="H218" s="132"/>
      <c r="I218" s="91">
        <f>SUM(I6:I217)</f>
        <v>18259149.941119999</v>
      </c>
    </row>
    <row r="219" spans="1:10" s="3" customFormat="1" ht="31.5" customHeight="1">
      <c r="A219" s="136" t="s">
        <v>543</v>
      </c>
      <c r="B219" s="137"/>
      <c r="C219" s="137"/>
      <c r="D219" s="69"/>
      <c r="E219" s="69"/>
      <c r="F219" s="69"/>
      <c r="G219" s="69"/>
      <c r="H219" s="70"/>
      <c r="I219" s="1"/>
    </row>
    <row r="220" spans="1:10" s="3" customFormat="1" ht="16.5">
      <c r="A220" s="92">
        <v>213</v>
      </c>
      <c r="B220" s="63">
        <v>24</v>
      </c>
      <c r="C220" s="43" t="s">
        <v>310</v>
      </c>
      <c r="D220" s="60" t="s">
        <v>311</v>
      </c>
      <c r="E220" s="60" t="s">
        <v>312</v>
      </c>
      <c r="F220" s="61" t="s">
        <v>313</v>
      </c>
      <c r="G220" s="84">
        <v>2165</v>
      </c>
      <c r="H220" s="66" t="s">
        <v>314</v>
      </c>
      <c r="I220" s="90">
        <f>B220*G220</f>
        <v>51960</v>
      </c>
    </row>
    <row r="221" spans="1:10" s="3" customFormat="1" ht="49.5">
      <c r="A221" s="92">
        <v>214</v>
      </c>
      <c r="B221" s="63">
        <v>2</v>
      </c>
      <c r="C221" s="43" t="s">
        <v>315</v>
      </c>
      <c r="D221" s="60" t="s">
        <v>311</v>
      </c>
      <c r="E221" s="60" t="s">
        <v>312</v>
      </c>
      <c r="F221" s="61" t="s">
        <v>316</v>
      </c>
      <c r="G221" s="84">
        <v>5665</v>
      </c>
      <c r="H221" s="66" t="s">
        <v>2</v>
      </c>
      <c r="I221" s="90">
        <f t="shared" ref="I221:I284" si="4">B221*G221</f>
        <v>11330</v>
      </c>
    </row>
    <row r="222" spans="1:10" s="3" customFormat="1" ht="16.5">
      <c r="A222" s="92">
        <v>215</v>
      </c>
      <c r="B222" s="63">
        <v>2</v>
      </c>
      <c r="C222" s="44" t="s">
        <v>317</v>
      </c>
      <c r="D222" s="60" t="s">
        <v>311</v>
      </c>
      <c r="E222" s="60" t="s">
        <v>312</v>
      </c>
      <c r="F222" s="61" t="s">
        <v>318</v>
      </c>
      <c r="G222" s="84">
        <v>4500</v>
      </c>
      <c r="H222" s="66" t="s">
        <v>2</v>
      </c>
      <c r="I222" s="90">
        <f t="shared" si="4"/>
        <v>9000</v>
      </c>
    </row>
    <row r="223" spans="1:10" s="3" customFormat="1" ht="33">
      <c r="A223" s="92">
        <v>216</v>
      </c>
      <c r="B223" s="63">
        <v>7500</v>
      </c>
      <c r="C223" s="43" t="s">
        <v>319</v>
      </c>
      <c r="D223" s="60" t="s">
        <v>311</v>
      </c>
      <c r="E223" s="60" t="s">
        <v>312</v>
      </c>
      <c r="F223" s="61" t="s">
        <v>320</v>
      </c>
      <c r="G223" s="84">
        <v>5</v>
      </c>
      <c r="H223" s="66" t="s">
        <v>321</v>
      </c>
      <c r="I223" s="90">
        <f t="shared" si="4"/>
        <v>37500</v>
      </c>
    </row>
    <row r="224" spans="1:10" s="3" customFormat="1" ht="99">
      <c r="A224" s="92">
        <v>217</v>
      </c>
      <c r="B224" s="63">
        <v>13.82</v>
      </c>
      <c r="C224" s="45" t="s">
        <v>322</v>
      </c>
      <c r="D224" s="60" t="s">
        <v>311</v>
      </c>
      <c r="E224" s="60" t="s">
        <v>312</v>
      </c>
      <c r="F224" s="61" t="s">
        <v>323</v>
      </c>
      <c r="G224" s="84">
        <v>1440</v>
      </c>
      <c r="H224" s="66" t="s">
        <v>324</v>
      </c>
      <c r="I224" s="90">
        <f t="shared" si="4"/>
        <v>19900.8</v>
      </c>
    </row>
    <row r="225" spans="1:9" s="3" customFormat="1" ht="82.5">
      <c r="A225" s="92">
        <v>218</v>
      </c>
      <c r="B225" s="63">
        <v>647.43999999999994</v>
      </c>
      <c r="C225" s="43" t="s">
        <v>325</v>
      </c>
      <c r="D225" s="60" t="s">
        <v>311</v>
      </c>
      <c r="E225" s="60" t="s">
        <v>312</v>
      </c>
      <c r="F225" s="61" t="s">
        <v>326</v>
      </c>
      <c r="G225" s="84">
        <v>486</v>
      </c>
      <c r="H225" s="66" t="s">
        <v>324</v>
      </c>
      <c r="I225" s="90">
        <f t="shared" si="4"/>
        <v>314655.83999999997</v>
      </c>
    </row>
    <row r="226" spans="1:9" s="3" customFormat="1" ht="33">
      <c r="A226" s="92">
        <v>219</v>
      </c>
      <c r="B226" s="63">
        <v>72</v>
      </c>
      <c r="C226" s="43" t="s">
        <v>327</v>
      </c>
      <c r="D226" s="60" t="s">
        <v>311</v>
      </c>
      <c r="E226" s="60" t="s">
        <v>312</v>
      </c>
      <c r="F226" s="61" t="s">
        <v>328</v>
      </c>
      <c r="G226" s="84">
        <v>144</v>
      </c>
      <c r="H226" s="66" t="s">
        <v>329</v>
      </c>
      <c r="I226" s="90">
        <f t="shared" si="4"/>
        <v>10368</v>
      </c>
    </row>
    <row r="227" spans="1:9" s="3" customFormat="1" ht="49.5">
      <c r="A227" s="92">
        <v>220</v>
      </c>
      <c r="B227" s="63">
        <v>72</v>
      </c>
      <c r="C227" s="43" t="s">
        <v>559</v>
      </c>
      <c r="D227" s="60" t="s">
        <v>311</v>
      </c>
      <c r="E227" s="60" t="s">
        <v>312</v>
      </c>
      <c r="F227" s="61" t="s">
        <v>330</v>
      </c>
      <c r="G227" s="84">
        <v>93</v>
      </c>
      <c r="H227" s="95" t="s">
        <v>2</v>
      </c>
      <c r="I227" s="90">
        <f t="shared" si="4"/>
        <v>6696</v>
      </c>
    </row>
    <row r="228" spans="1:9" s="3" customFormat="1" ht="49.5">
      <c r="A228" s="92">
        <v>221</v>
      </c>
      <c r="B228" s="63">
        <v>211.23</v>
      </c>
      <c r="C228" s="43" t="s">
        <v>331</v>
      </c>
      <c r="D228" s="60" t="s">
        <v>311</v>
      </c>
      <c r="E228" s="60" t="s">
        <v>312</v>
      </c>
      <c r="F228" s="61" t="s">
        <v>332</v>
      </c>
      <c r="G228" s="84">
        <v>202</v>
      </c>
      <c r="H228" s="66" t="s">
        <v>324</v>
      </c>
      <c r="I228" s="90">
        <f t="shared" si="4"/>
        <v>42668.46</v>
      </c>
    </row>
    <row r="229" spans="1:9" s="3" customFormat="1" ht="115.5">
      <c r="A229" s="92">
        <v>222</v>
      </c>
      <c r="B229" s="63">
        <v>55.829999999999991</v>
      </c>
      <c r="C229" s="43" t="s">
        <v>333</v>
      </c>
      <c r="D229" s="60" t="s">
        <v>311</v>
      </c>
      <c r="E229" s="60" t="s">
        <v>312</v>
      </c>
      <c r="F229" s="61" t="s">
        <v>334</v>
      </c>
      <c r="G229" s="84">
        <v>4843</v>
      </c>
      <c r="H229" s="66" t="s">
        <v>324</v>
      </c>
      <c r="I229" s="90">
        <f t="shared" si="4"/>
        <v>270384.68999999994</v>
      </c>
    </row>
    <row r="230" spans="1:9" s="3" customFormat="1" ht="181.5">
      <c r="A230" s="92">
        <v>223</v>
      </c>
      <c r="B230" s="63">
        <v>67.81</v>
      </c>
      <c r="C230" s="43" t="s">
        <v>335</v>
      </c>
      <c r="D230" s="60" t="s">
        <v>311</v>
      </c>
      <c r="E230" s="60" t="s">
        <v>312</v>
      </c>
      <c r="F230" s="61" t="s">
        <v>336</v>
      </c>
      <c r="G230" s="84">
        <v>9595</v>
      </c>
      <c r="H230" s="66" t="s">
        <v>324</v>
      </c>
      <c r="I230" s="90">
        <f t="shared" si="4"/>
        <v>650636.95000000007</v>
      </c>
    </row>
    <row r="231" spans="1:9" s="3" customFormat="1" ht="82.5">
      <c r="A231" s="92">
        <v>224</v>
      </c>
      <c r="B231" s="63">
        <v>23.87</v>
      </c>
      <c r="C231" s="43" t="s">
        <v>337</v>
      </c>
      <c r="D231" s="60" t="s">
        <v>311</v>
      </c>
      <c r="E231" s="60" t="s">
        <v>312</v>
      </c>
      <c r="F231" s="61" t="s">
        <v>338</v>
      </c>
      <c r="G231" s="84">
        <v>13343</v>
      </c>
      <c r="H231" s="66" t="s">
        <v>324</v>
      </c>
      <c r="I231" s="90">
        <f t="shared" si="4"/>
        <v>318497.41000000003</v>
      </c>
    </row>
    <row r="232" spans="1:9" s="3" customFormat="1" ht="82.5">
      <c r="A232" s="92">
        <v>225</v>
      </c>
      <c r="B232" s="63">
        <v>15.010000000000002</v>
      </c>
      <c r="C232" s="43" t="s">
        <v>510</v>
      </c>
      <c r="D232" s="60" t="s">
        <v>311</v>
      </c>
      <c r="E232" s="60" t="s">
        <v>312</v>
      </c>
      <c r="F232" s="61" t="s">
        <v>515</v>
      </c>
      <c r="G232" s="84">
        <v>13343</v>
      </c>
      <c r="H232" s="66" t="s">
        <v>324</v>
      </c>
      <c r="I232" s="90">
        <f t="shared" si="4"/>
        <v>200278.43000000002</v>
      </c>
    </row>
    <row r="233" spans="1:9" s="3" customFormat="1" ht="165">
      <c r="A233" s="92">
        <v>226</v>
      </c>
      <c r="B233" s="63">
        <v>5.2200000000000006</v>
      </c>
      <c r="C233" s="43" t="s">
        <v>558</v>
      </c>
      <c r="D233" s="60" t="s">
        <v>311</v>
      </c>
      <c r="E233" s="60" t="s">
        <v>312</v>
      </c>
      <c r="F233" s="61" t="s">
        <v>339</v>
      </c>
      <c r="G233" s="84">
        <v>12465</v>
      </c>
      <c r="H233" s="66" t="s">
        <v>324</v>
      </c>
      <c r="I233" s="90">
        <f t="shared" si="4"/>
        <v>65067.30000000001</v>
      </c>
    </row>
    <row r="234" spans="1:9" s="3" customFormat="1" ht="82.5">
      <c r="A234" s="92">
        <v>227</v>
      </c>
      <c r="B234" s="63">
        <v>13.459999999999999</v>
      </c>
      <c r="C234" s="43" t="s">
        <v>340</v>
      </c>
      <c r="D234" s="60" t="s">
        <v>311</v>
      </c>
      <c r="E234" s="60" t="s">
        <v>312</v>
      </c>
      <c r="F234" s="61" t="s">
        <v>341</v>
      </c>
      <c r="G234" s="84">
        <v>12381</v>
      </c>
      <c r="H234" s="66" t="s">
        <v>324</v>
      </c>
      <c r="I234" s="90">
        <f t="shared" si="4"/>
        <v>166648.25999999998</v>
      </c>
    </row>
    <row r="235" spans="1:9" s="3" customFormat="1" ht="82.5">
      <c r="A235" s="92">
        <v>228</v>
      </c>
      <c r="B235" s="63">
        <v>13.459999999999999</v>
      </c>
      <c r="C235" s="43" t="s">
        <v>511</v>
      </c>
      <c r="D235" s="60" t="s">
        <v>311</v>
      </c>
      <c r="E235" s="60" t="s">
        <v>312</v>
      </c>
      <c r="F235" s="61" t="s">
        <v>516</v>
      </c>
      <c r="G235" s="84">
        <v>12381</v>
      </c>
      <c r="H235" s="66" t="s">
        <v>324</v>
      </c>
      <c r="I235" s="90">
        <f t="shared" si="4"/>
        <v>166648.25999999998</v>
      </c>
    </row>
    <row r="236" spans="1:9" s="3" customFormat="1" ht="167.25" customHeight="1">
      <c r="A236" s="92">
        <v>229</v>
      </c>
      <c r="B236" s="63">
        <v>1.82</v>
      </c>
      <c r="C236" s="43" t="s">
        <v>557</v>
      </c>
      <c r="D236" s="60" t="s">
        <v>311</v>
      </c>
      <c r="E236" s="60" t="s">
        <v>312</v>
      </c>
      <c r="F236" s="61" t="s">
        <v>342</v>
      </c>
      <c r="G236" s="84">
        <v>13173</v>
      </c>
      <c r="H236" s="66" t="s">
        <v>324</v>
      </c>
      <c r="I236" s="90">
        <f t="shared" si="4"/>
        <v>23974.86</v>
      </c>
    </row>
    <row r="237" spans="1:9" s="3" customFormat="1" ht="198">
      <c r="A237" s="92">
        <v>230</v>
      </c>
      <c r="B237" s="63">
        <v>2.34</v>
      </c>
      <c r="C237" s="43" t="s">
        <v>512</v>
      </c>
      <c r="D237" s="60" t="s">
        <v>311</v>
      </c>
      <c r="E237" s="60" t="s">
        <v>312</v>
      </c>
      <c r="F237" s="61" t="s">
        <v>517</v>
      </c>
      <c r="G237" s="84">
        <v>13173</v>
      </c>
      <c r="H237" s="66" t="s">
        <v>324</v>
      </c>
      <c r="I237" s="90">
        <f t="shared" si="4"/>
        <v>30824.82</v>
      </c>
    </row>
    <row r="238" spans="1:9" s="3" customFormat="1" ht="99">
      <c r="A238" s="92">
        <v>231</v>
      </c>
      <c r="B238" s="63">
        <v>43.83</v>
      </c>
      <c r="C238" s="43" t="s">
        <v>564</v>
      </c>
      <c r="D238" s="60" t="s">
        <v>311</v>
      </c>
      <c r="E238" s="60" t="s">
        <v>312</v>
      </c>
      <c r="F238" s="61" t="s">
        <v>344</v>
      </c>
      <c r="G238" s="84">
        <v>10969</v>
      </c>
      <c r="H238" s="66" t="s">
        <v>324</v>
      </c>
      <c r="I238" s="90">
        <f t="shared" si="4"/>
        <v>480771.26999999996</v>
      </c>
    </row>
    <row r="239" spans="1:9" s="3" customFormat="1" ht="99">
      <c r="A239" s="92">
        <v>232</v>
      </c>
      <c r="B239" s="63">
        <v>32.090000000000003</v>
      </c>
      <c r="C239" s="43" t="s">
        <v>565</v>
      </c>
      <c r="D239" s="60" t="s">
        <v>311</v>
      </c>
      <c r="E239" s="60" t="s">
        <v>312</v>
      </c>
      <c r="F239" s="61" t="s">
        <v>518</v>
      </c>
      <c r="G239" s="84">
        <v>10969</v>
      </c>
      <c r="H239" s="66" t="s">
        <v>324</v>
      </c>
      <c r="I239" s="90">
        <f t="shared" si="4"/>
        <v>351995.21</v>
      </c>
    </row>
    <row r="240" spans="1:9" s="3" customFormat="1" ht="66">
      <c r="A240" s="92">
        <v>233</v>
      </c>
      <c r="B240" s="63">
        <v>17</v>
      </c>
      <c r="C240" s="43" t="s">
        <v>345</v>
      </c>
      <c r="D240" s="60" t="s">
        <v>311</v>
      </c>
      <c r="E240" s="60" t="s">
        <v>312</v>
      </c>
      <c r="F240" s="61" t="s">
        <v>346</v>
      </c>
      <c r="G240" s="84">
        <v>75636</v>
      </c>
      <c r="H240" s="66" t="s">
        <v>347</v>
      </c>
      <c r="I240" s="90">
        <f t="shared" si="4"/>
        <v>1285812</v>
      </c>
    </row>
    <row r="241" spans="1:9" s="3" customFormat="1" ht="66">
      <c r="A241" s="92">
        <v>234</v>
      </c>
      <c r="B241" s="63">
        <v>117.62</v>
      </c>
      <c r="C241" s="43" t="s">
        <v>348</v>
      </c>
      <c r="D241" s="60" t="s">
        <v>311</v>
      </c>
      <c r="E241" s="60" t="s">
        <v>312</v>
      </c>
      <c r="F241" s="61" t="s">
        <v>349</v>
      </c>
      <c r="G241" s="84">
        <v>5027</v>
      </c>
      <c r="H241" s="66" t="s">
        <v>324</v>
      </c>
      <c r="I241" s="90">
        <f t="shared" si="4"/>
        <v>591275.74</v>
      </c>
    </row>
    <row r="242" spans="1:9" s="3" customFormat="1" ht="49.5">
      <c r="A242" s="92">
        <v>235</v>
      </c>
      <c r="B242" s="63">
        <v>50.04</v>
      </c>
      <c r="C242" s="43" t="s">
        <v>350</v>
      </c>
      <c r="D242" s="60" t="s">
        <v>311</v>
      </c>
      <c r="E242" s="60" t="s">
        <v>312</v>
      </c>
      <c r="F242" s="61" t="s">
        <v>351</v>
      </c>
      <c r="G242" s="84">
        <v>124</v>
      </c>
      <c r="H242" s="66" t="s">
        <v>352</v>
      </c>
      <c r="I242" s="90">
        <f t="shared" si="4"/>
        <v>6204.96</v>
      </c>
    </row>
    <row r="243" spans="1:9" s="3" customFormat="1" ht="69.75" customHeight="1">
      <c r="A243" s="92">
        <v>236</v>
      </c>
      <c r="B243" s="63">
        <v>65.969999999999985</v>
      </c>
      <c r="C243" s="43" t="s">
        <v>353</v>
      </c>
      <c r="D243" s="60" t="s">
        <v>311</v>
      </c>
      <c r="E243" s="60" t="s">
        <v>312</v>
      </c>
      <c r="F243" s="61" t="s">
        <v>354</v>
      </c>
      <c r="G243" s="84">
        <v>8369</v>
      </c>
      <c r="H243" s="66" t="s">
        <v>324</v>
      </c>
      <c r="I243" s="90">
        <f t="shared" si="4"/>
        <v>552102.92999999982</v>
      </c>
    </row>
    <row r="244" spans="1:9" s="3" customFormat="1" ht="71.25" customHeight="1">
      <c r="A244" s="92">
        <v>237</v>
      </c>
      <c r="B244" s="63">
        <v>47.92</v>
      </c>
      <c r="C244" s="43" t="s">
        <v>566</v>
      </c>
      <c r="D244" s="60" t="s">
        <v>311</v>
      </c>
      <c r="E244" s="60" t="s">
        <v>312</v>
      </c>
      <c r="F244" s="61" t="s">
        <v>519</v>
      </c>
      <c r="G244" s="84">
        <v>8369</v>
      </c>
      <c r="H244" s="66" t="s">
        <v>324</v>
      </c>
      <c r="I244" s="90">
        <f t="shared" si="4"/>
        <v>401042.48000000004</v>
      </c>
    </row>
    <row r="245" spans="1:9" s="3" customFormat="1" ht="49.5">
      <c r="A245" s="92">
        <v>238</v>
      </c>
      <c r="B245" s="63">
        <v>318.89999999999998</v>
      </c>
      <c r="C245" s="43" t="s">
        <v>355</v>
      </c>
      <c r="D245" s="60" t="s">
        <v>311</v>
      </c>
      <c r="E245" s="60" t="s">
        <v>312</v>
      </c>
      <c r="F245" s="61" t="s">
        <v>356</v>
      </c>
      <c r="G245" s="84">
        <v>493</v>
      </c>
      <c r="H245" s="66" t="s">
        <v>324</v>
      </c>
      <c r="I245" s="90">
        <f t="shared" si="4"/>
        <v>157217.69999999998</v>
      </c>
    </row>
    <row r="246" spans="1:9" s="3" customFormat="1" ht="115.5">
      <c r="A246" s="92">
        <v>239</v>
      </c>
      <c r="B246" s="63">
        <v>1190.8700000000001</v>
      </c>
      <c r="C246" s="43" t="s">
        <v>567</v>
      </c>
      <c r="D246" s="60" t="s">
        <v>311</v>
      </c>
      <c r="E246" s="60" t="s">
        <v>312</v>
      </c>
      <c r="F246" s="61" t="s">
        <v>358</v>
      </c>
      <c r="G246" s="84">
        <v>559</v>
      </c>
      <c r="H246" s="66" t="s">
        <v>352</v>
      </c>
      <c r="I246" s="90">
        <f t="shared" si="4"/>
        <v>665696.33000000007</v>
      </c>
    </row>
    <row r="247" spans="1:9" s="3" customFormat="1" ht="115.5">
      <c r="A247" s="92">
        <v>240</v>
      </c>
      <c r="B247" s="63">
        <v>932.84</v>
      </c>
      <c r="C247" s="43" t="s">
        <v>568</v>
      </c>
      <c r="D247" s="60" t="s">
        <v>311</v>
      </c>
      <c r="E247" s="60" t="s">
        <v>312</v>
      </c>
      <c r="F247" s="61" t="s">
        <v>520</v>
      </c>
      <c r="G247" s="84">
        <v>559</v>
      </c>
      <c r="H247" s="66" t="s">
        <v>352</v>
      </c>
      <c r="I247" s="90">
        <f t="shared" si="4"/>
        <v>521457.56</v>
      </c>
    </row>
    <row r="248" spans="1:9" s="3" customFormat="1" ht="115.5" customHeight="1">
      <c r="A248" s="92">
        <v>241</v>
      </c>
      <c r="B248" s="63">
        <v>212.86</v>
      </c>
      <c r="C248" s="43" t="s">
        <v>513</v>
      </c>
      <c r="D248" s="60" t="s">
        <v>311</v>
      </c>
      <c r="E248" s="60" t="s">
        <v>312</v>
      </c>
      <c r="F248" s="61" t="s">
        <v>521</v>
      </c>
      <c r="G248" s="84">
        <v>565</v>
      </c>
      <c r="H248" s="66" t="s">
        <v>352</v>
      </c>
      <c r="I248" s="90">
        <f t="shared" si="4"/>
        <v>120265.90000000001</v>
      </c>
    </row>
    <row r="249" spans="1:9" s="3" customFormat="1" ht="132">
      <c r="A249" s="92">
        <v>242</v>
      </c>
      <c r="B249" s="63">
        <v>192</v>
      </c>
      <c r="C249" s="43" t="s">
        <v>569</v>
      </c>
      <c r="D249" s="60" t="s">
        <v>311</v>
      </c>
      <c r="E249" s="60" t="s">
        <v>312</v>
      </c>
      <c r="F249" s="61" t="s">
        <v>360</v>
      </c>
      <c r="G249" s="84">
        <v>582</v>
      </c>
      <c r="H249" s="66" t="s">
        <v>352</v>
      </c>
      <c r="I249" s="90">
        <f t="shared" si="4"/>
        <v>111744</v>
      </c>
    </row>
    <row r="250" spans="1:9" s="3" customFormat="1" ht="118.5" customHeight="1">
      <c r="A250" s="92">
        <v>243</v>
      </c>
      <c r="B250" s="63">
        <v>72.39</v>
      </c>
      <c r="C250" s="43" t="s">
        <v>570</v>
      </c>
      <c r="D250" s="60" t="s">
        <v>311</v>
      </c>
      <c r="E250" s="60" t="s">
        <v>312</v>
      </c>
      <c r="F250" s="61" t="s">
        <v>362</v>
      </c>
      <c r="G250" s="84">
        <v>3036</v>
      </c>
      <c r="H250" s="66" t="s">
        <v>352</v>
      </c>
      <c r="I250" s="90">
        <f t="shared" si="4"/>
        <v>219776.04</v>
      </c>
    </row>
    <row r="251" spans="1:9" s="3" customFormat="1" ht="182.25" customHeight="1">
      <c r="A251" s="92">
        <v>244</v>
      </c>
      <c r="B251" s="63">
        <v>50.400000000000006</v>
      </c>
      <c r="C251" s="43" t="s">
        <v>363</v>
      </c>
      <c r="D251" s="60" t="s">
        <v>311</v>
      </c>
      <c r="E251" s="60" t="s">
        <v>312</v>
      </c>
      <c r="F251" s="61" t="s">
        <v>364</v>
      </c>
      <c r="G251" s="84">
        <v>3623</v>
      </c>
      <c r="H251" s="66" t="s">
        <v>352</v>
      </c>
      <c r="I251" s="90">
        <f t="shared" si="4"/>
        <v>182599.2</v>
      </c>
    </row>
    <row r="252" spans="1:9" s="3" customFormat="1" ht="49.5">
      <c r="A252" s="92">
        <v>245</v>
      </c>
      <c r="B252" s="63">
        <v>62.4</v>
      </c>
      <c r="C252" s="43" t="s">
        <v>365</v>
      </c>
      <c r="D252" s="60" t="s">
        <v>311</v>
      </c>
      <c r="E252" s="60" t="s">
        <v>312</v>
      </c>
      <c r="F252" s="61" t="s">
        <v>366</v>
      </c>
      <c r="G252" s="84">
        <v>2990</v>
      </c>
      <c r="H252" s="66" t="s">
        <v>367</v>
      </c>
      <c r="I252" s="90">
        <f t="shared" si="4"/>
        <v>186576</v>
      </c>
    </row>
    <row r="253" spans="1:9" s="3" customFormat="1" ht="131.25" customHeight="1">
      <c r="A253" s="92">
        <v>246</v>
      </c>
      <c r="B253" s="63">
        <v>8.6999999999999993</v>
      </c>
      <c r="C253" s="43" t="s">
        <v>368</v>
      </c>
      <c r="D253" s="60" t="s">
        <v>311</v>
      </c>
      <c r="E253" s="60" t="s">
        <v>312</v>
      </c>
      <c r="F253" s="61" t="s">
        <v>369</v>
      </c>
      <c r="G253" s="84">
        <v>4017</v>
      </c>
      <c r="H253" s="66" t="s">
        <v>352</v>
      </c>
      <c r="I253" s="90">
        <f t="shared" si="4"/>
        <v>34947.899999999994</v>
      </c>
    </row>
    <row r="254" spans="1:9" s="3" customFormat="1" ht="49.5">
      <c r="A254" s="92">
        <v>247</v>
      </c>
      <c r="B254" s="63">
        <v>14.68</v>
      </c>
      <c r="C254" s="43" t="s">
        <v>370</v>
      </c>
      <c r="D254" s="60" t="s">
        <v>311</v>
      </c>
      <c r="E254" s="60" t="s">
        <v>312</v>
      </c>
      <c r="F254" s="61" t="s">
        <v>371</v>
      </c>
      <c r="G254" s="84">
        <v>4371</v>
      </c>
      <c r="H254" s="66" t="s">
        <v>352</v>
      </c>
      <c r="I254" s="90">
        <f t="shared" si="4"/>
        <v>64166.28</v>
      </c>
    </row>
    <row r="255" spans="1:9" s="3" customFormat="1" ht="115.5">
      <c r="A255" s="92">
        <v>248</v>
      </c>
      <c r="B255" s="63">
        <v>9.59</v>
      </c>
      <c r="C255" s="43" t="s">
        <v>372</v>
      </c>
      <c r="D255" s="60" t="s">
        <v>311</v>
      </c>
      <c r="E255" s="60" t="s">
        <v>312</v>
      </c>
      <c r="F255" s="61" t="s">
        <v>373</v>
      </c>
      <c r="G255" s="84">
        <v>913</v>
      </c>
      <c r="H255" s="66" t="s">
        <v>352</v>
      </c>
      <c r="I255" s="90">
        <f t="shared" si="4"/>
        <v>8755.67</v>
      </c>
    </row>
    <row r="256" spans="1:9" s="3" customFormat="1" ht="115.5">
      <c r="A256" s="92">
        <v>249</v>
      </c>
      <c r="B256" s="63">
        <v>499</v>
      </c>
      <c r="C256" s="43" t="s">
        <v>374</v>
      </c>
      <c r="D256" s="60" t="s">
        <v>311</v>
      </c>
      <c r="E256" s="60" t="s">
        <v>312</v>
      </c>
      <c r="F256" s="61" t="s">
        <v>375</v>
      </c>
      <c r="G256" s="84">
        <v>785</v>
      </c>
      <c r="H256" s="66" t="s">
        <v>352</v>
      </c>
      <c r="I256" s="90">
        <f t="shared" si="4"/>
        <v>391715</v>
      </c>
    </row>
    <row r="257" spans="1:9" s="3" customFormat="1" ht="115.5">
      <c r="A257" s="92">
        <v>250</v>
      </c>
      <c r="B257" s="63">
        <v>37.5</v>
      </c>
      <c r="C257" s="43" t="s">
        <v>376</v>
      </c>
      <c r="D257" s="60" t="s">
        <v>311</v>
      </c>
      <c r="E257" s="60" t="s">
        <v>312</v>
      </c>
      <c r="F257" s="61" t="s">
        <v>377</v>
      </c>
      <c r="G257" s="84">
        <v>882</v>
      </c>
      <c r="H257" s="66" t="s">
        <v>352</v>
      </c>
      <c r="I257" s="90">
        <f t="shared" si="4"/>
        <v>33075</v>
      </c>
    </row>
    <row r="258" spans="1:9" s="3" customFormat="1" ht="132">
      <c r="A258" s="92">
        <v>251</v>
      </c>
      <c r="B258" s="63">
        <v>21.580000000000002</v>
      </c>
      <c r="C258" s="43" t="s">
        <v>378</v>
      </c>
      <c r="D258" s="60" t="s">
        <v>311</v>
      </c>
      <c r="E258" s="60" t="s">
        <v>312</v>
      </c>
      <c r="F258" s="61" t="s">
        <v>379</v>
      </c>
      <c r="G258" s="84">
        <v>723</v>
      </c>
      <c r="H258" s="66" t="s">
        <v>352</v>
      </c>
      <c r="I258" s="90">
        <f t="shared" si="4"/>
        <v>15602.340000000002</v>
      </c>
    </row>
    <row r="259" spans="1:9" s="3" customFormat="1" ht="132">
      <c r="A259" s="92">
        <v>252</v>
      </c>
      <c r="B259" s="63">
        <v>582.17999999999995</v>
      </c>
      <c r="C259" s="43" t="s">
        <v>380</v>
      </c>
      <c r="D259" s="60" t="s">
        <v>311</v>
      </c>
      <c r="E259" s="60" t="s">
        <v>312</v>
      </c>
      <c r="F259" s="61" t="s">
        <v>381</v>
      </c>
      <c r="G259" s="84">
        <v>146</v>
      </c>
      <c r="H259" s="66" t="s">
        <v>352</v>
      </c>
      <c r="I259" s="90">
        <f t="shared" si="4"/>
        <v>84998.28</v>
      </c>
    </row>
    <row r="260" spans="1:9" s="3" customFormat="1" ht="132">
      <c r="A260" s="92">
        <v>253</v>
      </c>
      <c r="B260" s="63">
        <v>1343.4399999999998</v>
      </c>
      <c r="C260" s="43" t="s">
        <v>382</v>
      </c>
      <c r="D260" s="60" t="s">
        <v>311</v>
      </c>
      <c r="E260" s="60" t="s">
        <v>312</v>
      </c>
      <c r="F260" s="61" t="s">
        <v>383</v>
      </c>
      <c r="G260" s="84">
        <v>154</v>
      </c>
      <c r="H260" s="66" t="s">
        <v>352</v>
      </c>
      <c r="I260" s="90">
        <f t="shared" si="4"/>
        <v>206889.75999999998</v>
      </c>
    </row>
    <row r="261" spans="1:9" s="3" customFormat="1" ht="82.5">
      <c r="A261" s="92">
        <v>254</v>
      </c>
      <c r="B261" s="63">
        <v>19.18</v>
      </c>
      <c r="C261" s="43" t="s">
        <v>384</v>
      </c>
      <c r="D261" s="60" t="s">
        <v>311</v>
      </c>
      <c r="E261" s="60" t="s">
        <v>312</v>
      </c>
      <c r="F261" s="61" t="s">
        <v>385</v>
      </c>
      <c r="G261" s="84">
        <v>6162</v>
      </c>
      <c r="H261" s="66" t="s">
        <v>352</v>
      </c>
      <c r="I261" s="90">
        <f t="shared" si="4"/>
        <v>118187.16</v>
      </c>
    </row>
    <row r="262" spans="1:9" s="3" customFormat="1" ht="99">
      <c r="A262" s="92">
        <v>255</v>
      </c>
      <c r="B262" s="63">
        <v>13.9</v>
      </c>
      <c r="C262" s="43" t="s">
        <v>386</v>
      </c>
      <c r="D262" s="60" t="s">
        <v>311</v>
      </c>
      <c r="E262" s="60" t="s">
        <v>312</v>
      </c>
      <c r="F262" s="61" t="s">
        <v>387</v>
      </c>
      <c r="G262" s="84">
        <v>6212</v>
      </c>
      <c r="H262" s="66" t="s">
        <v>324</v>
      </c>
      <c r="I262" s="90">
        <f t="shared" si="4"/>
        <v>86346.8</v>
      </c>
    </row>
    <row r="263" spans="1:9" s="3" customFormat="1" ht="99">
      <c r="A263" s="92">
        <v>256</v>
      </c>
      <c r="B263" s="63">
        <v>34.64</v>
      </c>
      <c r="C263" s="43" t="s">
        <v>388</v>
      </c>
      <c r="D263" s="60" t="s">
        <v>311</v>
      </c>
      <c r="E263" s="60" t="s">
        <v>312</v>
      </c>
      <c r="F263" s="61" t="s">
        <v>389</v>
      </c>
      <c r="G263" s="84">
        <v>5133</v>
      </c>
      <c r="H263" s="66" t="s">
        <v>324</v>
      </c>
      <c r="I263" s="90">
        <f t="shared" si="4"/>
        <v>177807.12</v>
      </c>
    </row>
    <row r="264" spans="1:9" s="3" customFormat="1" ht="33">
      <c r="A264" s="92">
        <v>257</v>
      </c>
      <c r="B264" s="63">
        <v>2442.25</v>
      </c>
      <c r="C264" s="43" t="s">
        <v>390</v>
      </c>
      <c r="D264" s="60" t="s">
        <v>311</v>
      </c>
      <c r="E264" s="60" t="s">
        <v>312</v>
      </c>
      <c r="F264" s="61" t="s">
        <v>391</v>
      </c>
      <c r="G264" s="84">
        <v>128</v>
      </c>
      <c r="H264" s="66" t="s">
        <v>392</v>
      </c>
      <c r="I264" s="90">
        <f t="shared" si="4"/>
        <v>312608</v>
      </c>
    </row>
    <row r="265" spans="1:9" s="3" customFormat="1" ht="49.5">
      <c r="A265" s="92">
        <v>258</v>
      </c>
      <c r="B265" s="63">
        <v>470.5</v>
      </c>
      <c r="C265" s="43" t="s">
        <v>393</v>
      </c>
      <c r="D265" s="60" t="s">
        <v>311</v>
      </c>
      <c r="E265" s="60" t="s">
        <v>312</v>
      </c>
      <c r="F265" s="61" t="s">
        <v>394</v>
      </c>
      <c r="G265" s="84">
        <v>108</v>
      </c>
      <c r="H265" s="66" t="s">
        <v>395</v>
      </c>
      <c r="I265" s="90">
        <f t="shared" si="4"/>
        <v>50814</v>
      </c>
    </row>
    <row r="266" spans="1:9" s="3" customFormat="1" ht="66">
      <c r="A266" s="92">
        <v>259</v>
      </c>
      <c r="B266" s="63">
        <v>2</v>
      </c>
      <c r="C266" s="43" t="s">
        <v>396</v>
      </c>
      <c r="D266" s="60" t="s">
        <v>311</v>
      </c>
      <c r="E266" s="60" t="s">
        <v>312</v>
      </c>
      <c r="F266" s="61" t="s">
        <v>397</v>
      </c>
      <c r="G266" s="84">
        <v>11353</v>
      </c>
      <c r="H266" s="66" t="s">
        <v>2</v>
      </c>
      <c r="I266" s="90">
        <f t="shared" si="4"/>
        <v>22706</v>
      </c>
    </row>
    <row r="267" spans="1:9" s="3" customFormat="1" ht="49.5">
      <c r="A267" s="92">
        <v>260</v>
      </c>
      <c r="B267" s="63">
        <v>6</v>
      </c>
      <c r="C267" s="43" t="s">
        <v>398</v>
      </c>
      <c r="D267" s="60" t="s">
        <v>311</v>
      </c>
      <c r="E267" s="60" t="s">
        <v>312</v>
      </c>
      <c r="F267" s="61" t="s">
        <v>399</v>
      </c>
      <c r="G267" s="84">
        <v>166</v>
      </c>
      <c r="H267" s="66" t="s">
        <v>2</v>
      </c>
      <c r="I267" s="90">
        <f t="shared" si="4"/>
        <v>996</v>
      </c>
    </row>
    <row r="268" spans="1:9" s="3" customFormat="1" ht="82.5">
      <c r="A268" s="92">
        <v>261</v>
      </c>
      <c r="B268" s="63">
        <v>4</v>
      </c>
      <c r="C268" s="43" t="s">
        <v>400</v>
      </c>
      <c r="D268" s="60" t="s">
        <v>311</v>
      </c>
      <c r="E268" s="60" t="s">
        <v>312</v>
      </c>
      <c r="F268" s="61" t="s">
        <v>401</v>
      </c>
      <c r="G268" s="84">
        <v>449</v>
      </c>
      <c r="H268" s="66" t="s">
        <v>2</v>
      </c>
      <c r="I268" s="90">
        <f t="shared" si="4"/>
        <v>1796</v>
      </c>
    </row>
    <row r="269" spans="1:9" s="3" customFormat="1" ht="82.5">
      <c r="A269" s="92">
        <v>262</v>
      </c>
      <c r="B269" s="63">
        <v>56</v>
      </c>
      <c r="C269" s="43" t="s">
        <v>402</v>
      </c>
      <c r="D269" s="60" t="s">
        <v>311</v>
      </c>
      <c r="E269" s="60" t="s">
        <v>312</v>
      </c>
      <c r="F269" s="61" t="s">
        <v>403</v>
      </c>
      <c r="G269" s="84">
        <v>676</v>
      </c>
      <c r="H269" s="66" t="s">
        <v>2</v>
      </c>
      <c r="I269" s="90">
        <f t="shared" si="4"/>
        <v>37856</v>
      </c>
    </row>
    <row r="270" spans="1:9" s="3" customFormat="1" ht="49.5">
      <c r="A270" s="92">
        <v>263</v>
      </c>
      <c r="B270" s="63">
        <v>24</v>
      </c>
      <c r="C270" s="43" t="s">
        <v>404</v>
      </c>
      <c r="D270" s="60" t="s">
        <v>311</v>
      </c>
      <c r="E270" s="60" t="s">
        <v>312</v>
      </c>
      <c r="F270" s="61" t="s">
        <v>405</v>
      </c>
      <c r="G270" s="84">
        <v>148</v>
      </c>
      <c r="H270" s="66" t="s">
        <v>2</v>
      </c>
      <c r="I270" s="90">
        <f t="shared" si="4"/>
        <v>3552</v>
      </c>
    </row>
    <row r="271" spans="1:9" s="3" customFormat="1" ht="33">
      <c r="A271" s="92">
        <v>264</v>
      </c>
      <c r="B271" s="63">
        <v>1</v>
      </c>
      <c r="C271" s="43" t="s">
        <v>406</v>
      </c>
      <c r="D271" s="60" t="s">
        <v>311</v>
      </c>
      <c r="E271" s="60" t="s">
        <v>312</v>
      </c>
      <c r="F271" s="61" t="s">
        <v>407</v>
      </c>
      <c r="G271" s="84">
        <v>2192</v>
      </c>
      <c r="H271" s="66" t="s">
        <v>2</v>
      </c>
      <c r="I271" s="90">
        <f t="shared" si="4"/>
        <v>2192</v>
      </c>
    </row>
    <row r="272" spans="1:9" s="3" customFormat="1" ht="49.5">
      <c r="A272" s="92">
        <v>265</v>
      </c>
      <c r="B272" s="63">
        <v>270</v>
      </c>
      <c r="C272" s="43" t="s">
        <v>408</v>
      </c>
      <c r="D272" s="60" t="s">
        <v>311</v>
      </c>
      <c r="E272" s="60" t="s">
        <v>312</v>
      </c>
      <c r="F272" s="61" t="s">
        <v>409</v>
      </c>
      <c r="G272" s="84">
        <v>75</v>
      </c>
      <c r="H272" s="66" t="s">
        <v>47</v>
      </c>
      <c r="I272" s="90">
        <f t="shared" si="4"/>
        <v>20250</v>
      </c>
    </row>
    <row r="273" spans="1:9" s="3" customFormat="1" ht="49.5">
      <c r="A273" s="92">
        <v>266</v>
      </c>
      <c r="B273" s="63">
        <v>340</v>
      </c>
      <c r="C273" s="43" t="s">
        <v>410</v>
      </c>
      <c r="D273" s="60" t="s">
        <v>311</v>
      </c>
      <c r="E273" s="60" t="s">
        <v>312</v>
      </c>
      <c r="F273" s="61" t="s">
        <v>411</v>
      </c>
      <c r="G273" s="84">
        <v>103</v>
      </c>
      <c r="H273" s="66" t="s">
        <v>47</v>
      </c>
      <c r="I273" s="90">
        <f t="shared" si="4"/>
        <v>35020</v>
      </c>
    </row>
    <row r="274" spans="1:9" s="3" customFormat="1" ht="49.5">
      <c r="A274" s="92">
        <v>267</v>
      </c>
      <c r="B274" s="63">
        <v>16</v>
      </c>
      <c r="C274" s="43" t="s">
        <v>412</v>
      </c>
      <c r="D274" s="60" t="s">
        <v>311</v>
      </c>
      <c r="E274" s="60" t="s">
        <v>312</v>
      </c>
      <c r="F274" s="61" t="s">
        <v>413</v>
      </c>
      <c r="G274" s="84">
        <v>141</v>
      </c>
      <c r="H274" s="66" t="s">
        <v>2</v>
      </c>
      <c r="I274" s="90">
        <f t="shared" si="4"/>
        <v>2256</v>
      </c>
    </row>
    <row r="275" spans="1:9" s="3" customFormat="1" ht="33">
      <c r="A275" s="92">
        <v>268</v>
      </c>
      <c r="B275" s="63">
        <v>8</v>
      </c>
      <c r="C275" s="43" t="s">
        <v>414</v>
      </c>
      <c r="D275" s="60" t="s">
        <v>311</v>
      </c>
      <c r="E275" s="60" t="s">
        <v>312</v>
      </c>
      <c r="F275" s="61" t="s">
        <v>415</v>
      </c>
      <c r="G275" s="84">
        <v>2277</v>
      </c>
      <c r="H275" s="66" t="s">
        <v>2</v>
      </c>
      <c r="I275" s="90">
        <f t="shared" si="4"/>
        <v>18216</v>
      </c>
    </row>
    <row r="276" spans="1:9" s="3" customFormat="1" ht="49.5">
      <c r="A276" s="92">
        <v>269</v>
      </c>
      <c r="B276" s="63">
        <v>8</v>
      </c>
      <c r="C276" s="46" t="s">
        <v>416</v>
      </c>
      <c r="D276" s="60" t="s">
        <v>311</v>
      </c>
      <c r="E276" s="60" t="s">
        <v>312</v>
      </c>
      <c r="F276" s="61" t="s">
        <v>417</v>
      </c>
      <c r="G276" s="84">
        <v>589</v>
      </c>
      <c r="H276" s="66" t="s">
        <v>2</v>
      </c>
      <c r="I276" s="90">
        <f t="shared" si="4"/>
        <v>4712</v>
      </c>
    </row>
    <row r="277" spans="1:9" s="3" customFormat="1" ht="66">
      <c r="A277" s="92">
        <v>270</v>
      </c>
      <c r="B277" s="63">
        <v>8</v>
      </c>
      <c r="C277" s="43" t="s">
        <v>418</v>
      </c>
      <c r="D277" s="60" t="s">
        <v>311</v>
      </c>
      <c r="E277" s="60" t="s">
        <v>312</v>
      </c>
      <c r="F277" s="61" t="s">
        <v>419</v>
      </c>
      <c r="G277" s="84">
        <v>3887</v>
      </c>
      <c r="H277" s="66" t="s">
        <v>2</v>
      </c>
      <c r="I277" s="90">
        <f t="shared" si="4"/>
        <v>31096</v>
      </c>
    </row>
    <row r="278" spans="1:9" s="3" customFormat="1" ht="87" customHeight="1">
      <c r="A278" s="92">
        <v>271</v>
      </c>
      <c r="B278" s="63">
        <v>1</v>
      </c>
      <c r="C278" s="43" t="s">
        <v>420</v>
      </c>
      <c r="D278" s="60" t="s">
        <v>311</v>
      </c>
      <c r="E278" s="60" t="s">
        <v>312</v>
      </c>
      <c r="F278" s="61" t="s">
        <v>421</v>
      </c>
      <c r="G278" s="84">
        <v>5345</v>
      </c>
      <c r="H278" s="66" t="s">
        <v>2</v>
      </c>
      <c r="I278" s="90">
        <f t="shared" si="4"/>
        <v>5345</v>
      </c>
    </row>
    <row r="279" spans="1:9" s="3" customFormat="1" ht="16.5">
      <c r="A279" s="92">
        <v>272</v>
      </c>
      <c r="B279" s="63">
        <v>10</v>
      </c>
      <c r="C279" s="47" t="s">
        <v>422</v>
      </c>
      <c r="D279" s="60" t="s">
        <v>311</v>
      </c>
      <c r="E279" s="60" t="s">
        <v>312</v>
      </c>
      <c r="F279" s="57" t="s">
        <v>423</v>
      </c>
      <c r="G279" s="84">
        <v>582</v>
      </c>
      <c r="H279" s="66" t="s">
        <v>2</v>
      </c>
      <c r="I279" s="90">
        <f t="shared" si="4"/>
        <v>5820</v>
      </c>
    </row>
    <row r="280" spans="1:9" s="3" customFormat="1" ht="82.5">
      <c r="A280" s="92">
        <v>273</v>
      </c>
      <c r="B280" s="63">
        <v>50</v>
      </c>
      <c r="C280" s="43" t="s">
        <v>424</v>
      </c>
      <c r="D280" s="60" t="s">
        <v>311</v>
      </c>
      <c r="E280" s="60" t="s">
        <v>312</v>
      </c>
      <c r="F280" s="61" t="s">
        <v>425</v>
      </c>
      <c r="G280" s="84">
        <v>755</v>
      </c>
      <c r="H280" s="66" t="s">
        <v>47</v>
      </c>
      <c r="I280" s="90">
        <f t="shared" si="4"/>
        <v>37750</v>
      </c>
    </row>
    <row r="281" spans="1:9" s="3" customFormat="1" ht="49.5">
      <c r="A281" s="92">
        <v>274</v>
      </c>
      <c r="B281" s="63">
        <v>1</v>
      </c>
      <c r="C281" s="43" t="s">
        <v>426</v>
      </c>
      <c r="D281" s="60" t="s">
        <v>311</v>
      </c>
      <c r="E281" s="60" t="s">
        <v>312</v>
      </c>
      <c r="F281" s="61" t="s">
        <v>427</v>
      </c>
      <c r="G281" s="84">
        <v>8766</v>
      </c>
      <c r="H281" s="66" t="s">
        <v>2</v>
      </c>
      <c r="I281" s="90">
        <f t="shared" si="4"/>
        <v>8766</v>
      </c>
    </row>
    <row r="282" spans="1:9" s="3" customFormat="1" ht="33">
      <c r="A282" s="92">
        <v>275</v>
      </c>
      <c r="B282" s="63">
        <v>2</v>
      </c>
      <c r="C282" s="43" t="s">
        <v>428</v>
      </c>
      <c r="D282" s="60" t="s">
        <v>311</v>
      </c>
      <c r="E282" s="60" t="s">
        <v>312</v>
      </c>
      <c r="F282" s="61" t="s">
        <v>429</v>
      </c>
      <c r="G282" s="84">
        <v>128</v>
      </c>
      <c r="H282" s="66" t="s">
        <v>2</v>
      </c>
      <c r="I282" s="90">
        <f t="shared" si="4"/>
        <v>256</v>
      </c>
    </row>
    <row r="283" spans="1:9" s="3" customFormat="1" ht="33">
      <c r="A283" s="92">
        <v>276</v>
      </c>
      <c r="B283" s="63">
        <v>2</v>
      </c>
      <c r="C283" s="43" t="s">
        <v>430</v>
      </c>
      <c r="D283" s="60" t="s">
        <v>311</v>
      </c>
      <c r="E283" s="60" t="s">
        <v>312</v>
      </c>
      <c r="F283" s="61" t="s">
        <v>431</v>
      </c>
      <c r="G283" s="84">
        <v>100</v>
      </c>
      <c r="H283" s="66" t="s">
        <v>2</v>
      </c>
      <c r="I283" s="90">
        <f t="shared" si="4"/>
        <v>200</v>
      </c>
    </row>
    <row r="284" spans="1:9" s="3" customFormat="1" ht="33">
      <c r="A284" s="92">
        <v>277</v>
      </c>
      <c r="B284" s="63">
        <v>10</v>
      </c>
      <c r="C284" s="43" t="s">
        <v>432</v>
      </c>
      <c r="D284" s="60" t="s">
        <v>311</v>
      </c>
      <c r="E284" s="60" t="s">
        <v>312</v>
      </c>
      <c r="F284" s="61" t="s">
        <v>433</v>
      </c>
      <c r="G284" s="84">
        <v>462</v>
      </c>
      <c r="H284" s="66" t="s">
        <v>47</v>
      </c>
      <c r="I284" s="90">
        <f t="shared" si="4"/>
        <v>4620</v>
      </c>
    </row>
    <row r="285" spans="1:9" s="3" customFormat="1" ht="33">
      <c r="A285" s="92">
        <v>278</v>
      </c>
      <c r="B285" s="63">
        <v>5</v>
      </c>
      <c r="C285" s="43" t="s">
        <v>434</v>
      </c>
      <c r="D285" s="60" t="s">
        <v>311</v>
      </c>
      <c r="E285" s="60" t="s">
        <v>312</v>
      </c>
      <c r="F285" s="61" t="s">
        <v>435</v>
      </c>
      <c r="G285" s="84">
        <v>410</v>
      </c>
      <c r="H285" s="66" t="s">
        <v>47</v>
      </c>
      <c r="I285" s="90">
        <f t="shared" ref="I285:I320" si="5">B285*G285</f>
        <v>2050</v>
      </c>
    </row>
    <row r="286" spans="1:9" s="3" customFormat="1" ht="66">
      <c r="A286" s="92">
        <v>279</v>
      </c>
      <c r="B286" s="63">
        <v>2</v>
      </c>
      <c r="C286" s="43" t="s">
        <v>436</v>
      </c>
      <c r="D286" s="60" t="s">
        <v>311</v>
      </c>
      <c r="E286" s="60" t="s">
        <v>312</v>
      </c>
      <c r="F286" s="61" t="s">
        <v>437</v>
      </c>
      <c r="G286" s="84">
        <v>767</v>
      </c>
      <c r="H286" s="66" t="s">
        <v>2</v>
      </c>
      <c r="I286" s="90">
        <f t="shared" si="5"/>
        <v>1534</v>
      </c>
    </row>
    <row r="287" spans="1:9" s="3" customFormat="1" ht="49.5">
      <c r="A287" s="92">
        <v>280</v>
      </c>
      <c r="B287" s="63">
        <v>1</v>
      </c>
      <c r="C287" s="43" t="s">
        <v>438</v>
      </c>
      <c r="D287" s="60" t="s">
        <v>311</v>
      </c>
      <c r="E287" s="60" t="s">
        <v>312</v>
      </c>
      <c r="F287" s="61" t="s">
        <v>439</v>
      </c>
      <c r="G287" s="84">
        <v>2228</v>
      </c>
      <c r="H287" s="66" t="s">
        <v>2</v>
      </c>
      <c r="I287" s="90">
        <f t="shared" si="5"/>
        <v>2228</v>
      </c>
    </row>
    <row r="288" spans="1:9" s="3" customFormat="1" ht="33">
      <c r="A288" s="92">
        <v>281</v>
      </c>
      <c r="B288" s="63">
        <v>1</v>
      </c>
      <c r="C288" s="43" t="s">
        <v>440</v>
      </c>
      <c r="D288" s="60" t="s">
        <v>311</v>
      </c>
      <c r="E288" s="60" t="s">
        <v>312</v>
      </c>
      <c r="F288" s="61" t="s">
        <v>441</v>
      </c>
      <c r="G288" s="84">
        <v>1324</v>
      </c>
      <c r="H288" s="66" t="s">
        <v>2</v>
      </c>
      <c r="I288" s="90">
        <f t="shared" si="5"/>
        <v>1324</v>
      </c>
    </row>
    <row r="289" spans="1:9" s="3" customFormat="1" ht="33">
      <c r="A289" s="92">
        <v>282</v>
      </c>
      <c r="B289" s="63">
        <v>2</v>
      </c>
      <c r="C289" s="43" t="s">
        <v>442</v>
      </c>
      <c r="D289" s="60" t="s">
        <v>311</v>
      </c>
      <c r="E289" s="60" t="s">
        <v>312</v>
      </c>
      <c r="F289" s="61" t="s">
        <v>443</v>
      </c>
      <c r="G289" s="84">
        <v>721</v>
      </c>
      <c r="H289" s="66" t="s">
        <v>2</v>
      </c>
      <c r="I289" s="90">
        <f t="shared" si="5"/>
        <v>1442</v>
      </c>
    </row>
    <row r="290" spans="1:9" s="3" customFormat="1" ht="33">
      <c r="A290" s="92">
        <v>283</v>
      </c>
      <c r="B290" s="63">
        <v>4</v>
      </c>
      <c r="C290" s="43" t="s">
        <v>444</v>
      </c>
      <c r="D290" s="60" t="s">
        <v>311</v>
      </c>
      <c r="E290" s="60" t="s">
        <v>312</v>
      </c>
      <c r="F290" s="61" t="s">
        <v>445</v>
      </c>
      <c r="G290" s="84">
        <v>298</v>
      </c>
      <c r="H290" s="66" t="s">
        <v>2</v>
      </c>
      <c r="I290" s="90">
        <f t="shared" si="5"/>
        <v>1192</v>
      </c>
    </row>
    <row r="291" spans="1:9" s="3" customFormat="1" ht="115.5" customHeight="1">
      <c r="A291" s="92">
        <v>284</v>
      </c>
      <c r="B291" s="63">
        <v>1</v>
      </c>
      <c r="C291" s="43" t="s">
        <v>446</v>
      </c>
      <c r="D291" s="60" t="s">
        <v>311</v>
      </c>
      <c r="E291" s="60" t="s">
        <v>312</v>
      </c>
      <c r="F291" s="61" t="s">
        <v>447</v>
      </c>
      <c r="G291" s="84">
        <v>1717</v>
      </c>
      <c r="H291" s="66" t="s">
        <v>2</v>
      </c>
      <c r="I291" s="90">
        <f t="shared" si="5"/>
        <v>1717</v>
      </c>
    </row>
    <row r="292" spans="1:9" s="3" customFormat="1" ht="33">
      <c r="A292" s="92">
        <v>285</v>
      </c>
      <c r="B292" s="63">
        <v>2</v>
      </c>
      <c r="C292" s="43" t="s">
        <v>448</v>
      </c>
      <c r="D292" s="60" t="s">
        <v>311</v>
      </c>
      <c r="E292" s="60" t="s">
        <v>312</v>
      </c>
      <c r="F292" s="61" t="s">
        <v>449</v>
      </c>
      <c r="G292" s="84">
        <v>309</v>
      </c>
      <c r="H292" s="66" t="s">
        <v>2</v>
      </c>
      <c r="I292" s="90">
        <f t="shared" si="5"/>
        <v>618</v>
      </c>
    </row>
    <row r="293" spans="1:9" s="3" customFormat="1" ht="33">
      <c r="A293" s="92">
        <v>286</v>
      </c>
      <c r="B293" s="63">
        <v>2</v>
      </c>
      <c r="C293" s="43" t="s">
        <v>450</v>
      </c>
      <c r="D293" s="60" t="s">
        <v>311</v>
      </c>
      <c r="E293" s="60" t="s">
        <v>312</v>
      </c>
      <c r="F293" s="61" t="s">
        <v>451</v>
      </c>
      <c r="G293" s="84">
        <v>134</v>
      </c>
      <c r="H293" s="66" t="s">
        <v>2</v>
      </c>
      <c r="I293" s="90">
        <f t="shared" si="5"/>
        <v>268</v>
      </c>
    </row>
    <row r="294" spans="1:9" s="3" customFormat="1" ht="33">
      <c r="A294" s="92">
        <v>287</v>
      </c>
      <c r="B294" s="63">
        <v>1</v>
      </c>
      <c r="C294" s="43" t="s">
        <v>452</v>
      </c>
      <c r="D294" s="60" t="s">
        <v>311</v>
      </c>
      <c r="E294" s="60" t="s">
        <v>312</v>
      </c>
      <c r="F294" s="61" t="s">
        <v>453</v>
      </c>
      <c r="G294" s="84">
        <v>2032</v>
      </c>
      <c r="H294" s="66" t="s">
        <v>2</v>
      </c>
      <c r="I294" s="90">
        <f t="shared" si="5"/>
        <v>2032</v>
      </c>
    </row>
    <row r="295" spans="1:9" s="3" customFormat="1" ht="82.5">
      <c r="A295" s="92">
        <v>288</v>
      </c>
      <c r="B295" s="63">
        <v>1000</v>
      </c>
      <c r="C295" s="43" t="s">
        <v>454</v>
      </c>
      <c r="D295" s="60" t="s">
        <v>311</v>
      </c>
      <c r="E295" s="60" t="s">
        <v>312</v>
      </c>
      <c r="F295" s="61" t="s">
        <v>455</v>
      </c>
      <c r="G295" s="84">
        <v>10</v>
      </c>
      <c r="H295" s="66" t="s">
        <v>456</v>
      </c>
      <c r="I295" s="90">
        <f t="shared" si="5"/>
        <v>10000</v>
      </c>
    </row>
    <row r="296" spans="1:9" s="3" customFormat="1" ht="33">
      <c r="A296" s="92">
        <v>289</v>
      </c>
      <c r="B296" s="63">
        <v>2</v>
      </c>
      <c r="C296" s="43" t="s">
        <v>457</v>
      </c>
      <c r="D296" s="60" t="s">
        <v>311</v>
      </c>
      <c r="E296" s="60" t="s">
        <v>312</v>
      </c>
      <c r="F296" s="61" t="s">
        <v>458</v>
      </c>
      <c r="G296" s="84">
        <v>33</v>
      </c>
      <c r="H296" s="66" t="s">
        <v>2</v>
      </c>
      <c r="I296" s="90">
        <f t="shared" si="5"/>
        <v>66</v>
      </c>
    </row>
    <row r="297" spans="1:9" s="3" customFormat="1" ht="99">
      <c r="A297" s="92">
        <v>290</v>
      </c>
      <c r="B297" s="63">
        <v>25</v>
      </c>
      <c r="C297" s="43" t="s">
        <v>459</v>
      </c>
      <c r="D297" s="60" t="s">
        <v>311</v>
      </c>
      <c r="E297" s="60" t="s">
        <v>312</v>
      </c>
      <c r="F297" s="61" t="s">
        <v>460</v>
      </c>
      <c r="G297" s="84">
        <v>239</v>
      </c>
      <c r="H297" s="66" t="s">
        <v>47</v>
      </c>
      <c r="I297" s="90">
        <f t="shared" si="5"/>
        <v>5975</v>
      </c>
    </row>
    <row r="298" spans="1:9" s="3" customFormat="1" ht="99">
      <c r="A298" s="92">
        <v>291</v>
      </c>
      <c r="B298" s="63">
        <v>50</v>
      </c>
      <c r="C298" s="43" t="s">
        <v>461</v>
      </c>
      <c r="D298" s="60" t="s">
        <v>311</v>
      </c>
      <c r="E298" s="60" t="s">
        <v>312</v>
      </c>
      <c r="F298" s="61" t="s">
        <v>462</v>
      </c>
      <c r="G298" s="84">
        <v>313</v>
      </c>
      <c r="H298" s="66" t="s">
        <v>47</v>
      </c>
      <c r="I298" s="90">
        <f t="shared" si="5"/>
        <v>15650</v>
      </c>
    </row>
    <row r="299" spans="1:9" s="3" customFormat="1" ht="99">
      <c r="A299" s="92">
        <v>292</v>
      </c>
      <c r="B299" s="63">
        <v>40</v>
      </c>
      <c r="C299" s="43" t="s">
        <v>463</v>
      </c>
      <c r="D299" s="60" t="s">
        <v>311</v>
      </c>
      <c r="E299" s="60" t="s">
        <v>312</v>
      </c>
      <c r="F299" s="61" t="s">
        <v>464</v>
      </c>
      <c r="G299" s="84">
        <v>410</v>
      </c>
      <c r="H299" s="66" t="s">
        <v>47</v>
      </c>
      <c r="I299" s="90">
        <f t="shared" si="5"/>
        <v>16400</v>
      </c>
    </row>
    <row r="300" spans="1:9" s="3" customFormat="1" ht="33">
      <c r="A300" s="92">
        <v>293</v>
      </c>
      <c r="B300" s="63">
        <v>1</v>
      </c>
      <c r="C300" s="43" t="s">
        <v>465</v>
      </c>
      <c r="D300" s="60" t="s">
        <v>311</v>
      </c>
      <c r="E300" s="60" t="s">
        <v>312</v>
      </c>
      <c r="F300" s="61" t="s">
        <v>466</v>
      </c>
      <c r="G300" s="84">
        <v>466</v>
      </c>
      <c r="H300" s="66" t="s">
        <v>2</v>
      </c>
      <c r="I300" s="90">
        <f t="shared" si="5"/>
        <v>466</v>
      </c>
    </row>
    <row r="301" spans="1:9" s="3" customFormat="1" ht="33">
      <c r="A301" s="92">
        <v>294</v>
      </c>
      <c r="B301" s="63">
        <v>1</v>
      </c>
      <c r="C301" s="43" t="s">
        <v>467</v>
      </c>
      <c r="D301" s="60" t="s">
        <v>311</v>
      </c>
      <c r="E301" s="60" t="s">
        <v>312</v>
      </c>
      <c r="F301" s="61" t="s">
        <v>468</v>
      </c>
      <c r="G301" s="84">
        <v>331</v>
      </c>
      <c r="H301" s="66" t="s">
        <v>2</v>
      </c>
      <c r="I301" s="90">
        <f t="shared" si="5"/>
        <v>331</v>
      </c>
    </row>
    <row r="302" spans="1:9" s="3" customFormat="1" ht="33">
      <c r="A302" s="92">
        <v>295</v>
      </c>
      <c r="B302" s="63">
        <v>1</v>
      </c>
      <c r="C302" s="43" t="s">
        <v>469</v>
      </c>
      <c r="D302" s="60" t="s">
        <v>311</v>
      </c>
      <c r="E302" s="60" t="s">
        <v>312</v>
      </c>
      <c r="F302" s="61" t="s">
        <v>470</v>
      </c>
      <c r="G302" s="84">
        <v>489</v>
      </c>
      <c r="H302" s="66" t="s">
        <v>2</v>
      </c>
      <c r="I302" s="90">
        <f t="shared" si="5"/>
        <v>489</v>
      </c>
    </row>
    <row r="303" spans="1:9" s="3" customFormat="1" ht="16.5">
      <c r="A303" s="92">
        <v>296</v>
      </c>
      <c r="B303" s="63">
        <v>1</v>
      </c>
      <c r="C303" s="43" t="s">
        <v>471</v>
      </c>
      <c r="D303" s="60" t="s">
        <v>311</v>
      </c>
      <c r="E303" s="60" t="s">
        <v>312</v>
      </c>
      <c r="F303" s="61" t="s">
        <v>472</v>
      </c>
      <c r="G303" s="84">
        <v>675</v>
      </c>
      <c r="H303" s="66" t="s">
        <v>2</v>
      </c>
      <c r="I303" s="90">
        <f t="shared" si="5"/>
        <v>675</v>
      </c>
    </row>
    <row r="304" spans="1:9" s="3" customFormat="1" ht="49.5">
      <c r="A304" s="92">
        <v>297</v>
      </c>
      <c r="B304" s="63">
        <v>17.5</v>
      </c>
      <c r="C304" s="43" t="s">
        <v>473</v>
      </c>
      <c r="D304" s="60" t="s">
        <v>311</v>
      </c>
      <c r="E304" s="60" t="s">
        <v>312</v>
      </c>
      <c r="F304" s="61" t="s">
        <v>474</v>
      </c>
      <c r="G304" s="84">
        <v>395</v>
      </c>
      <c r="H304" s="66" t="s">
        <v>475</v>
      </c>
      <c r="I304" s="90">
        <f t="shared" si="5"/>
        <v>6912.5</v>
      </c>
    </row>
    <row r="305" spans="1:9" s="3" customFormat="1" ht="33">
      <c r="A305" s="92">
        <v>298</v>
      </c>
      <c r="B305" s="63">
        <v>3.05</v>
      </c>
      <c r="C305" s="43" t="s">
        <v>476</v>
      </c>
      <c r="D305" s="60" t="s">
        <v>311</v>
      </c>
      <c r="E305" s="60" t="s">
        <v>312</v>
      </c>
      <c r="F305" s="61" t="s">
        <v>477</v>
      </c>
      <c r="G305" s="84">
        <v>3553</v>
      </c>
      <c r="H305" s="66" t="s">
        <v>352</v>
      </c>
      <c r="I305" s="90">
        <f t="shared" si="5"/>
        <v>10836.65</v>
      </c>
    </row>
    <row r="306" spans="1:9" s="3" customFormat="1" ht="16.5">
      <c r="A306" s="92">
        <v>299</v>
      </c>
      <c r="B306" s="63">
        <v>167.56</v>
      </c>
      <c r="C306" s="48" t="s">
        <v>478</v>
      </c>
      <c r="D306" s="60" t="s">
        <v>311</v>
      </c>
      <c r="E306" s="60" t="s">
        <v>312</v>
      </c>
      <c r="F306" s="61" t="s">
        <v>479</v>
      </c>
      <c r="G306" s="84">
        <v>270</v>
      </c>
      <c r="H306" s="66" t="s">
        <v>324</v>
      </c>
      <c r="I306" s="90">
        <f t="shared" si="5"/>
        <v>45241.2</v>
      </c>
    </row>
    <row r="307" spans="1:9" s="3" customFormat="1" ht="33">
      <c r="A307" s="92">
        <v>300</v>
      </c>
      <c r="B307" s="63">
        <v>7.45</v>
      </c>
      <c r="C307" s="43" t="s">
        <v>480</v>
      </c>
      <c r="D307" s="60" t="s">
        <v>311</v>
      </c>
      <c r="E307" s="60" t="s">
        <v>312</v>
      </c>
      <c r="F307" s="61" t="s">
        <v>481</v>
      </c>
      <c r="G307" s="84">
        <v>1525</v>
      </c>
      <c r="H307" s="66" t="s">
        <v>324</v>
      </c>
      <c r="I307" s="90">
        <f t="shared" si="5"/>
        <v>11361.25</v>
      </c>
    </row>
    <row r="308" spans="1:9" s="3" customFormat="1" ht="33">
      <c r="A308" s="92">
        <v>301</v>
      </c>
      <c r="B308" s="63">
        <v>20.86</v>
      </c>
      <c r="C308" s="44" t="s">
        <v>482</v>
      </c>
      <c r="D308" s="60" t="s">
        <v>311</v>
      </c>
      <c r="E308" s="60" t="s">
        <v>312</v>
      </c>
      <c r="F308" s="61" t="s">
        <v>483</v>
      </c>
      <c r="G308" s="84">
        <v>5299</v>
      </c>
      <c r="H308" s="66" t="s">
        <v>367</v>
      </c>
      <c r="I308" s="90">
        <f t="shared" si="5"/>
        <v>110537.14</v>
      </c>
    </row>
    <row r="309" spans="1:9" s="3" customFormat="1" ht="33">
      <c r="A309" s="92">
        <v>302</v>
      </c>
      <c r="B309" s="63">
        <v>1</v>
      </c>
      <c r="C309" s="49" t="s">
        <v>484</v>
      </c>
      <c r="D309" s="60" t="s">
        <v>311</v>
      </c>
      <c r="E309" s="60" t="s">
        <v>312</v>
      </c>
      <c r="F309" s="61" t="s">
        <v>485</v>
      </c>
      <c r="G309" s="84">
        <v>5000</v>
      </c>
      <c r="H309" s="95" t="s">
        <v>2</v>
      </c>
      <c r="I309" s="90">
        <f t="shared" si="5"/>
        <v>5000</v>
      </c>
    </row>
    <row r="310" spans="1:9" s="3" customFormat="1" ht="66">
      <c r="A310" s="92">
        <v>303</v>
      </c>
      <c r="B310" s="63">
        <v>155</v>
      </c>
      <c r="C310" s="44" t="s">
        <v>486</v>
      </c>
      <c r="D310" s="60" t="s">
        <v>311</v>
      </c>
      <c r="E310" s="60" t="s">
        <v>312</v>
      </c>
      <c r="F310" s="61" t="s">
        <v>487</v>
      </c>
      <c r="G310" s="84">
        <v>336</v>
      </c>
      <c r="H310" s="66" t="s">
        <v>395</v>
      </c>
      <c r="I310" s="90">
        <f t="shared" si="5"/>
        <v>52080</v>
      </c>
    </row>
    <row r="311" spans="1:9" s="3" customFormat="1" ht="53.25" customHeight="1">
      <c r="A311" s="92">
        <v>304</v>
      </c>
      <c r="B311" s="63">
        <v>25</v>
      </c>
      <c r="C311" s="44" t="s">
        <v>514</v>
      </c>
      <c r="D311" s="60" t="s">
        <v>311</v>
      </c>
      <c r="E311" s="60" t="s">
        <v>312</v>
      </c>
      <c r="F311" s="61" t="s">
        <v>489</v>
      </c>
      <c r="G311" s="84">
        <v>883</v>
      </c>
      <c r="H311" s="66" t="s">
        <v>395</v>
      </c>
      <c r="I311" s="90">
        <f t="shared" si="5"/>
        <v>22075</v>
      </c>
    </row>
    <row r="312" spans="1:9" s="3" customFormat="1" ht="66">
      <c r="A312" s="92">
        <v>305</v>
      </c>
      <c r="B312" s="63">
        <v>1</v>
      </c>
      <c r="C312" s="44" t="s">
        <v>571</v>
      </c>
      <c r="D312" s="60" t="s">
        <v>311</v>
      </c>
      <c r="E312" s="60" t="s">
        <v>312</v>
      </c>
      <c r="F312" s="61" t="s">
        <v>491</v>
      </c>
      <c r="G312" s="84">
        <v>21619</v>
      </c>
      <c r="H312" s="66" t="s">
        <v>2</v>
      </c>
      <c r="I312" s="90">
        <f t="shared" si="5"/>
        <v>21619</v>
      </c>
    </row>
    <row r="313" spans="1:9" s="3" customFormat="1" ht="49.5">
      <c r="A313" s="92">
        <v>306</v>
      </c>
      <c r="B313" s="63">
        <v>120</v>
      </c>
      <c r="C313" s="44" t="s">
        <v>492</v>
      </c>
      <c r="D313" s="60" t="s">
        <v>311</v>
      </c>
      <c r="E313" s="60" t="s">
        <v>312</v>
      </c>
      <c r="F313" s="61" t="s">
        <v>493</v>
      </c>
      <c r="G313" s="84">
        <v>180</v>
      </c>
      <c r="H313" s="66" t="s">
        <v>395</v>
      </c>
      <c r="I313" s="90">
        <f t="shared" si="5"/>
        <v>21600</v>
      </c>
    </row>
    <row r="314" spans="1:9" s="3" customFormat="1" ht="49.5">
      <c r="A314" s="92">
        <v>307</v>
      </c>
      <c r="B314" s="63">
        <v>1</v>
      </c>
      <c r="C314" s="44" t="s">
        <v>494</v>
      </c>
      <c r="D314" s="60" t="s">
        <v>311</v>
      </c>
      <c r="E314" s="60" t="s">
        <v>312</v>
      </c>
      <c r="F314" s="61" t="s">
        <v>495</v>
      </c>
      <c r="G314" s="84">
        <v>1040</v>
      </c>
      <c r="H314" s="66" t="s">
        <v>2</v>
      </c>
      <c r="I314" s="90">
        <f t="shared" si="5"/>
        <v>1040</v>
      </c>
    </row>
    <row r="315" spans="1:9" s="3" customFormat="1" ht="49.5">
      <c r="A315" s="92">
        <v>308</v>
      </c>
      <c r="B315" s="63">
        <v>180</v>
      </c>
      <c r="C315" s="44" t="s">
        <v>496</v>
      </c>
      <c r="D315" s="60" t="s">
        <v>311</v>
      </c>
      <c r="E315" s="60" t="s">
        <v>312</v>
      </c>
      <c r="F315" s="61" t="s">
        <v>497</v>
      </c>
      <c r="G315" s="84">
        <v>192</v>
      </c>
      <c r="H315" s="66" t="s">
        <v>395</v>
      </c>
      <c r="I315" s="90">
        <f t="shared" si="5"/>
        <v>34560</v>
      </c>
    </row>
    <row r="316" spans="1:9" s="3" customFormat="1" ht="16.5">
      <c r="A316" s="92">
        <v>309</v>
      </c>
      <c r="B316" s="63">
        <v>1</v>
      </c>
      <c r="C316" s="44" t="s">
        <v>498</v>
      </c>
      <c r="D316" s="60" t="s">
        <v>311</v>
      </c>
      <c r="E316" s="60" t="s">
        <v>312</v>
      </c>
      <c r="F316" s="61" t="s">
        <v>499</v>
      </c>
      <c r="G316" s="84">
        <v>5000</v>
      </c>
      <c r="H316" s="66" t="s">
        <v>2</v>
      </c>
      <c r="I316" s="90">
        <f t="shared" si="5"/>
        <v>5000</v>
      </c>
    </row>
    <row r="317" spans="1:9" s="3" customFormat="1" ht="49.5">
      <c r="A317" s="92">
        <v>310</v>
      </c>
      <c r="B317" s="63">
        <v>1</v>
      </c>
      <c r="C317" s="44" t="s">
        <v>500</v>
      </c>
      <c r="D317" s="60" t="s">
        <v>311</v>
      </c>
      <c r="E317" s="60" t="s">
        <v>312</v>
      </c>
      <c r="F317" s="61" t="s">
        <v>501</v>
      </c>
      <c r="G317" s="84">
        <v>5408</v>
      </c>
      <c r="H317" s="66" t="s">
        <v>2</v>
      </c>
      <c r="I317" s="90">
        <f t="shared" si="5"/>
        <v>5408</v>
      </c>
    </row>
    <row r="318" spans="1:9" s="3" customFormat="1" ht="16.5">
      <c r="A318" s="92">
        <v>311</v>
      </c>
      <c r="B318" s="63">
        <v>366.28960000000001</v>
      </c>
      <c r="C318" s="44" t="s">
        <v>502</v>
      </c>
      <c r="D318" s="60" t="s">
        <v>311</v>
      </c>
      <c r="E318" s="60" t="s">
        <v>312</v>
      </c>
      <c r="F318" s="61" t="s">
        <v>503</v>
      </c>
      <c r="G318" s="84">
        <v>40</v>
      </c>
      <c r="H318" s="66" t="s">
        <v>324</v>
      </c>
      <c r="I318" s="90">
        <f t="shared" si="5"/>
        <v>14651.584000000001</v>
      </c>
    </row>
    <row r="319" spans="1:9" s="3" customFormat="1" ht="16.5">
      <c r="A319" s="92">
        <v>312</v>
      </c>
      <c r="B319" s="63">
        <v>706.9</v>
      </c>
      <c r="C319" s="44" t="s">
        <v>504</v>
      </c>
      <c r="D319" s="60" t="s">
        <v>311</v>
      </c>
      <c r="E319" s="60" t="s">
        <v>312</v>
      </c>
      <c r="F319" s="61" t="s">
        <v>505</v>
      </c>
      <c r="G319" s="84">
        <v>97.5</v>
      </c>
      <c r="H319" s="66" t="s">
        <v>324</v>
      </c>
      <c r="I319" s="90">
        <f t="shared" si="5"/>
        <v>68922.75</v>
      </c>
    </row>
    <row r="320" spans="1:9" s="3" customFormat="1" ht="16.5">
      <c r="A320" s="92">
        <v>313</v>
      </c>
      <c r="B320" s="63">
        <v>320</v>
      </c>
      <c r="C320" s="44" t="s">
        <v>506</v>
      </c>
      <c r="D320" s="60" t="s">
        <v>311</v>
      </c>
      <c r="E320" s="60" t="s">
        <v>312</v>
      </c>
      <c r="F320" s="61" t="s">
        <v>507</v>
      </c>
      <c r="G320" s="84">
        <v>30</v>
      </c>
      <c r="H320" s="66" t="s">
        <v>324</v>
      </c>
      <c r="I320" s="90">
        <f t="shared" si="5"/>
        <v>9600</v>
      </c>
    </row>
    <row r="321" spans="1:10" s="3" customFormat="1" ht="19.5" customHeight="1">
      <c r="A321" s="130" t="s">
        <v>546</v>
      </c>
      <c r="B321" s="131"/>
      <c r="C321" s="131"/>
      <c r="D321" s="131"/>
      <c r="E321" s="131"/>
      <c r="F321" s="131"/>
      <c r="G321" s="131"/>
      <c r="H321" s="132"/>
      <c r="I321" s="91">
        <f>SUM(I220:I320)</f>
        <v>10571797.784</v>
      </c>
      <c r="J321" s="3">
        <v>10571797.800000001</v>
      </c>
    </row>
    <row r="322" spans="1:10" s="3" customFormat="1" ht="19.5" customHeight="1">
      <c r="A322" s="93"/>
      <c r="B322" s="127" t="s">
        <v>561</v>
      </c>
      <c r="C322" s="127"/>
      <c r="D322" s="127"/>
      <c r="E322" s="127"/>
      <c r="F322" s="127"/>
      <c r="G322" s="127"/>
      <c r="H322" s="128"/>
      <c r="I322" s="11">
        <f>I321+I218</f>
        <v>28830947.725120001</v>
      </c>
      <c r="J322" s="53">
        <f>J321-I321</f>
        <v>1.6000000759959221E-2</v>
      </c>
    </row>
    <row r="323" spans="1:10" s="3" customFormat="1" ht="19.5" customHeight="1">
      <c r="A323" s="133" t="s">
        <v>562</v>
      </c>
      <c r="B323" s="134"/>
      <c r="C323" s="134"/>
      <c r="D323" s="134"/>
      <c r="E323" s="134"/>
      <c r="F323" s="134"/>
      <c r="G323" s="134"/>
      <c r="H323" s="135"/>
      <c r="I323" s="89">
        <f>I322*0.18</f>
        <v>5189570.5905216001</v>
      </c>
      <c r="J323" s="3">
        <f>2073636.25+9413996.3+6771517.41</f>
        <v>18259149.960000001</v>
      </c>
    </row>
    <row r="324" spans="1:10" s="4" customFormat="1" ht="19.5" customHeight="1">
      <c r="A324" s="126" t="s">
        <v>547</v>
      </c>
      <c r="B324" s="127"/>
      <c r="C324" s="127"/>
      <c r="D324" s="127"/>
      <c r="E324" s="127"/>
      <c r="F324" s="127"/>
      <c r="G324" s="127"/>
      <c r="H324" s="128"/>
      <c r="I324" s="11">
        <f>I322+I323</f>
        <v>34020518.315641597</v>
      </c>
      <c r="J324" s="65">
        <f>J323-I218</f>
        <v>1.8880002200603485E-2</v>
      </c>
    </row>
    <row r="325" spans="1:10" ht="33" customHeight="1">
      <c r="A325" s="106"/>
      <c r="B325" s="106"/>
      <c r="C325" s="106"/>
      <c r="D325" s="106"/>
      <c r="E325" s="106"/>
      <c r="F325" s="106"/>
      <c r="G325" s="106"/>
      <c r="H325" s="106"/>
      <c r="I325" s="106"/>
      <c r="J325">
        <f>J321+J323</f>
        <v>28830947.760000002</v>
      </c>
    </row>
    <row r="326" spans="1:10">
      <c r="J326" s="56">
        <f>J325-I322</f>
        <v>3.4880001097917557E-2</v>
      </c>
    </row>
    <row r="327" spans="1:10">
      <c r="J327">
        <f>J325*1.18</f>
        <v>34020518.356799997</v>
      </c>
    </row>
    <row r="328" spans="1:10">
      <c r="J328" s="56">
        <f>J327-I324</f>
        <v>4.1158400475978851E-2</v>
      </c>
    </row>
  </sheetData>
  <mergeCells count="11">
    <mergeCell ref="A325:I325"/>
    <mergeCell ref="A324:H324"/>
    <mergeCell ref="A1:I1"/>
    <mergeCell ref="A2:I2"/>
    <mergeCell ref="A3:I3"/>
    <mergeCell ref="A218:H218"/>
    <mergeCell ref="A323:H323"/>
    <mergeCell ref="A321:H321"/>
    <mergeCell ref="A219:C219"/>
    <mergeCell ref="B322:H322"/>
    <mergeCell ref="A4:C4"/>
  </mergeCells>
  <pageMargins left="0.47" right="0.2" top="0.45" bottom="0.45" header="0.31" footer="0.18"/>
  <pageSetup paperSize="5"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Farooq Nagar</vt:lpstr>
      <vt:lpstr>Shalivahana Nagar</vt:lpstr>
      <vt:lpstr>'Farooq Nagar'!Print_Area</vt:lpstr>
      <vt:lpstr>'Shalivahana Nagar'!Print_Area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Swetha R</dc:creator>
  <cp:lastModifiedBy>TSSPDCL</cp:lastModifiedBy>
  <cp:lastPrinted>2024-09-13T09:45:18Z</cp:lastPrinted>
  <dcterms:created xsi:type="dcterms:W3CDTF">2024-08-16T04:35:40Z</dcterms:created>
  <dcterms:modified xsi:type="dcterms:W3CDTF">2024-09-13T11:22:46Z</dcterms:modified>
</cp:coreProperties>
</file>